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<sst xmlns="http://schemas.openxmlformats.org/spreadsheetml/2006/main" count="39" uniqueCount="39">
  <si>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KONTO</t>
  </si>
  <si>
    <t>NAZIV</t>
  </si>
  <si>
    <t>DRŽAVNI PRORAČUN</t>
  </si>
  <si>
    <t>ŽUPANIJSKI PRORAČUN</t>
  </si>
  <si>
    <t>VLASTITI</t>
  </si>
  <si>
    <t>Rashodi za zaposlene</t>
  </si>
  <si>
    <t>Materijalni rashodi</t>
  </si>
  <si>
    <t>UKUPNO</t>
  </si>
  <si>
    <t>Ostali rashodi za zaposlene</t>
  </si>
  <si>
    <t>Financijski rashodi</t>
  </si>
  <si>
    <t>Rashodi za nabavu proizvedene  dugotrajne imovine</t>
  </si>
  <si>
    <t>Plan sastavila:</t>
  </si>
  <si>
    <t>Datum:</t>
  </si>
  <si>
    <t>Ravnateljica:</t>
  </si>
  <si>
    <t>mr.sc. Rajka Tršinski</t>
  </si>
  <si>
    <t>EU SREDSTVA</t>
  </si>
  <si>
    <t>Ksenija Sedlar Đunđek, mag.oec</t>
  </si>
  <si>
    <t>PROJEKCIJA 2016.</t>
  </si>
  <si>
    <t xml:space="preserve">PROJEKCIJA 2017. </t>
  </si>
  <si>
    <t>POMOĆI</t>
  </si>
  <si>
    <t>DONACIJE</t>
  </si>
  <si>
    <t xml:space="preserve">Plaće </t>
  </si>
  <si>
    <t>Doprinosi na plaće</t>
  </si>
  <si>
    <t>Naknade troškova zaposlenima</t>
  </si>
  <si>
    <t>Rashodi za usluge</t>
  </si>
  <si>
    <t>Ostali nespomenuti rashodi poslovanja</t>
  </si>
  <si>
    <t xml:space="preserve">Postrojenja i oprema </t>
  </si>
  <si>
    <t>Rashodi za materijal i energiju</t>
  </si>
  <si>
    <t>Ostali financijski rashodi</t>
  </si>
  <si>
    <t>Tekuće donacije</t>
  </si>
  <si>
    <t xml:space="preserve">Ostali rashodi      </t>
  </si>
  <si>
    <t>Knjige, umjetnička djela….</t>
  </si>
  <si>
    <t>RAZLIKA</t>
  </si>
  <si>
    <t>3.REBALANS</t>
  </si>
  <si>
    <t>UKUPNO 2. REBALANS</t>
  </si>
  <si>
    <t>EU PROJ.    MODERNI    CVJEĆAR</t>
  </si>
  <si>
    <t>EU PROJ.    ERASMUS      K2</t>
  </si>
  <si>
    <t>10.07.2015.</t>
  </si>
  <si>
    <t>Naknade troškova osobama izvan radnog odn.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</si>
</sst>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wrapText="1"/>
    </xf>
    <xf numFmtId="3" fontId="1" fillId="35" borderId="13" xfId="0" applyNumberFormat="1" applyFont="1" applyFill="1" applyBorder="1" applyAlignment="1">
      <alignment wrapText="1"/>
    </xf>
    <xf numFmtId="3" fontId="0" fillId="0" borderId="13" xfId="0" applyNumberFormat="1" applyBorder="1" applyAlignment="1">
      <alignment/>
    </xf>
    <xf numFmtId="0" fontId="1" fillId="6" borderId="10" xfId="0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3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6" fillId="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11.421875" style="0" customWidth="1"/>
    <col min="2" max="2" width="38.57421875" style="0" customWidth="1"/>
    <col min="3" max="3" width="13.28125" style="0" customWidth="1"/>
    <col min="4" max="4" width="14.140625" style="0" customWidth="1"/>
    <col min="5" max="5" width="15.421875" style="0" customWidth="1"/>
    <col min="6" max="6" width="12.140625" style="0" customWidth="1"/>
    <col min="7" max="7" width="12.7109375" style="0" customWidth="1"/>
    <col min="8" max="8" width="13.28125" style="0" customWidth="1"/>
    <col min="9" max="9" width="11.28125" style="0" customWidth="1"/>
    <col min="10" max="10" width="11.140625" style="0" customWidth="1"/>
    <col min="11" max="13" width="11.421875" style="0" customWidth="1"/>
    <col min="14" max="15" width="13.00390625" style="0" customWidth="1"/>
  </cols>
  <sheetData>
    <row r="1" spans="1:15" s="3" customFormat="1" ht="39.75" customHeight="1">
      <c r="A1" s="6" t="s">
        <v>0</v>
      </c>
      <c r="B1" s="6" t="s">
        <v>1</v>
      </c>
      <c r="C1" s="6" t="s">
        <v>33</v>
      </c>
      <c r="D1" s="17" t="s">
        <v>34</v>
      </c>
      <c r="E1" s="17" t="s">
        <v>32</v>
      </c>
      <c r="F1" s="17" t="s">
        <v>2</v>
      </c>
      <c r="G1" s="17" t="s">
        <v>3</v>
      </c>
      <c r="H1" s="17" t="s">
        <v>4</v>
      </c>
      <c r="I1" s="18" t="s">
        <v>19</v>
      </c>
      <c r="J1" s="18" t="s">
        <v>20</v>
      </c>
      <c r="K1" s="14" t="s">
        <v>15</v>
      </c>
      <c r="L1" s="14" t="s">
        <v>35</v>
      </c>
      <c r="M1" s="14" t="s">
        <v>36</v>
      </c>
      <c r="N1" s="7" t="s">
        <v>17</v>
      </c>
      <c r="O1" s="7" t="s">
        <v>18</v>
      </c>
    </row>
    <row r="2" spans="1:15" s="1" customFormat="1" ht="30" customHeight="1">
      <c r="A2" s="20">
        <v>31</v>
      </c>
      <c r="B2" s="20" t="s">
        <v>5</v>
      </c>
      <c r="C2" s="21">
        <f>SUM(C3:C5)</f>
        <v>6832000</v>
      </c>
      <c r="D2" s="21">
        <f>SUM(D3:D5)</f>
        <v>6740000</v>
      </c>
      <c r="E2" s="21">
        <f>SUM(E3:E5)</f>
        <v>-92000</v>
      </c>
      <c r="F2" s="21">
        <f aca="true" t="shared" si="0" ref="F2:L2">SUM(F3:F5)</f>
        <v>6699000</v>
      </c>
      <c r="G2" s="21">
        <f t="shared" si="0"/>
        <v>0</v>
      </c>
      <c r="H2" s="21">
        <f t="shared" si="0"/>
        <v>41000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92000</v>
      </c>
      <c r="M2" s="21"/>
      <c r="N2" s="21">
        <v>6790000</v>
      </c>
      <c r="O2" s="21">
        <v>6830000</v>
      </c>
    </row>
    <row r="3" spans="1:15" ht="12.75">
      <c r="A3" s="2">
        <v>311</v>
      </c>
      <c r="B3" s="27" t="s">
        <v>21</v>
      </c>
      <c r="C3" s="34">
        <v>5880000</v>
      </c>
      <c r="D3" s="8">
        <v>5800000</v>
      </c>
      <c r="E3" s="30">
        <f>D3-C3</f>
        <v>-80000</v>
      </c>
      <c r="F3" s="8">
        <f>D3-H3</f>
        <v>5770000</v>
      </c>
      <c r="G3" s="8"/>
      <c r="H3" s="8">
        <v>30000</v>
      </c>
      <c r="I3" s="19"/>
      <c r="J3" s="19"/>
      <c r="K3" s="15"/>
      <c r="L3" s="15">
        <v>80000</v>
      </c>
      <c r="M3" s="15"/>
      <c r="N3" s="9"/>
      <c r="O3" s="8"/>
    </row>
    <row r="4" spans="1:15" ht="12.75">
      <c r="A4" s="2">
        <v>312</v>
      </c>
      <c r="B4" s="29" t="s">
        <v>8</v>
      </c>
      <c r="C4" s="30">
        <v>50000</v>
      </c>
      <c r="D4" s="8">
        <v>50000</v>
      </c>
      <c r="E4" s="30"/>
      <c r="F4" s="8">
        <f>D4-H4</f>
        <v>45000</v>
      </c>
      <c r="G4" s="8"/>
      <c r="H4" s="8">
        <v>5000</v>
      </c>
      <c r="I4" s="19"/>
      <c r="J4" s="19"/>
      <c r="K4" s="15"/>
      <c r="L4" s="15"/>
      <c r="M4" s="15"/>
      <c r="N4" s="9"/>
      <c r="O4" s="8"/>
    </row>
    <row r="5" spans="1:15" ht="12.75">
      <c r="A5" s="2">
        <v>313</v>
      </c>
      <c r="B5" s="27" t="s">
        <v>22</v>
      </c>
      <c r="C5" s="34">
        <v>902000</v>
      </c>
      <c r="D5" s="8">
        <v>890000</v>
      </c>
      <c r="E5" s="30">
        <f>D5-C5</f>
        <v>-12000</v>
      </c>
      <c r="F5" s="8">
        <f>D5-H5</f>
        <v>884000</v>
      </c>
      <c r="G5" s="8"/>
      <c r="H5" s="8">
        <v>6000</v>
      </c>
      <c r="I5" s="19"/>
      <c r="J5" s="19"/>
      <c r="K5" s="15"/>
      <c r="L5" s="15">
        <v>12000</v>
      </c>
      <c r="M5" s="15"/>
      <c r="N5" s="9"/>
      <c r="O5" s="8"/>
    </row>
    <row r="6" spans="1:15" ht="12.75">
      <c r="A6" s="20">
        <v>32</v>
      </c>
      <c r="B6" s="20" t="s">
        <v>6</v>
      </c>
      <c r="C6" s="33">
        <f aca="true" t="shared" si="1" ref="C6:H6">SUM(C7:C11)</f>
        <v>3094000</v>
      </c>
      <c r="D6" s="21">
        <f t="shared" si="1"/>
        <v>1588000</v>
      </c>
      <c r="E6" s="21">
        <f t="shared" si="1"/>
        <v>-1506000</v>
      </c>
      <c r="F6" s="21">
        <f t="shared" si="1"/>
        <v>0</v>
      </c>
      <c r="G6" s="21">
        <f t="shared" si="1"/>
        <v>1213000</v>
      </c>
      <c r="H6" s="21">
        <f t="shared" si="1"/>
        <v>315000</v>
      </c>
      <c r="I6" s="22"/>
      <c r="J6" s="21">
        <f>SUM(J7:J11)</f>
        <v>30000</v>
      </c>
      <c r="K6" s="23">
        <f>SUM(K7:K11)</f>
        <v>30000</v>
      </c>
      <c r="L6" s="23">
        <f>SUM(L7:L11)</f>
        <v>1108000</v>
      </c>
      <c r="M6" s="23">
        <f>SUM(M7:M11)</f>
        <v>398000</v>
      </c>
      <c r="N6" s="24">
        <v>1650000</v>
      </c>
      <c r="O6" s="21">
        <v>1650000</v>
      </c>
    </row>
    <row r="7" spans="1:15" ht="12.75">
      <c r="A7" s="2">
        <v>321</v>
      </c>
      <c r="B7" s="27" t="s">
        <v>23</v>
      </c>
      <c r="C7" s="32">
        <v>584000</v>
      </c>
      <c r="D7" s="8">
        <v>515000</v>
      </c>
      <c r="E7" s="30">
        <f>D7-C7</f>
        <v>-69000</v>
      </c>
      <c r="F7" s="8"/>
      <c r="G7" s="8">
        <v>424000</v>
      </c>
      <c r="H7" s="8">
        <f>C7-G7-K7-J7-M7-L7</f>
        <v>0</v>
      </c>
      <c r="I7" s="19"/>
      <c r="J7" s="19">
        <v>10000</v>
      </c>
      <c r="K7" s="16">
        <v>15000</v>
      </c>
      <c r="L7" s="16">
        <v>115000</v>
      </c>
      <c r="M7" s="16">
        <v>20000</v>
      </c>
      <c r="N7" s="10"/>
      <c r="O7" s="8"/>
    </row>
    <row r="8" spans="1:15" ht="12.75">
      <c r="A8" s="2">
        <v>322</v>
      </c>
      <c r="B8" s="27" t="s">
        <v>27</v>
      </c>
      <c r="C8" s="32">
        <v>1245000</v>
      </c>
      <c r="D8" s="8">
        <v>725000</v>
      </c>
      <c r="E8" s="30">
        <f>D8-C8</f>
        <v>-520000</v>
      </c>
      <c r="F8" s="8"/>
      <c r="G8" s="8">
        <v>520000</v>
      </c>
      <c r="H8" s="8">
        <f>D8-G8-K8-J8</f>
        <v>195000</v>
      </c>
      <c r="I8" s="19"/>
      <c r="J8" s="19"/>
      <c r="K8" s="16">
        <v>10000</v>
      </c>
      <c r="L8" s="16">
        <v>530000</v>
      </c>
      <c r="M8" s="16"/>
      <c r="N8" s="10"/>
      <c r="O8" s="8"/>
    </row>
    <row r="9" spans="1:15" s="1" customFormat="1" ht="15" customHeight="1">
      <c r="A9" s="2">
        <v>323</v>
      </c>
      <c r="B9" s="27" t="s">
        <v>24</v>
      </c>
      <c r="C9" s="32">
        <v>840000</v>
      </c>
      <c r="D9" s="8">
        <v>281000</v>
      </c>
      <c r="E9" s="30">
        <f>D9-C9</f>
        <v>-559000</v>
      </c>
      <c r="F9" s="8"/>
      <c r="G9" s="8">
        <v>216000</v>
      </c>
      <c r="H9" s="8">
        <f>C9-G9-K9-J9-M9-L9</f>
        <v>123000</v>
      </c>
      <c r="I9" s="19"/>
      <c r="J9" s="19">
        <v>8000</v>
      </c>
      <c r="K9" s="16"/>
      <c r="L9" s="16">
        <v>460000</v>
      </c>
      <c r="M9" s="16">
        <v>33000</v>
      </c>
      <c r="N9" s="10"/>
      <c r="O9" s="8"/>
    </row>
    <row r="10" spans="1:15" ht="12.75">
      <c r="A10" s="2">
        <v>324</v>
      </c>
      <c r="B10" s="27" t="s">
        <v>38</v>
      </c>
      <c r="C10" s="32">
        <v>346000</v>
      </c>
      <c r="D10" s="8">
        <v>1000</v>
      </c>
      <c r="E10" s="30">
        <f>D10-C10</f>
        <v>-345000</v>
      </c>
      <c r="F10" s="8"/>
      <c r="G10" s="8">
        <v>0</v>
      </c>
      <c r="H10" s="8">
        <f>D10-G10-K10-J10</f>
        <v>1000</v>
      </c>
      <c r="I10" s="19"/>
      <c r="J10" s="19"/>
      <c r="K10" s="16"/>
      <c r="L10" s="16"/>
      <c r="M10" s="16">
        <v>345000</v>
      </c>
      <c r="N10" s="10"/>
      <c r="O10" s="8"/>
    </row>
    <row r="11" spans="1:15" ht="12.75">
      <c r="A11" s="2">
        <v>329</v>
      </c>
      <c r="B11" s="27" t="s">
        <v>25</v>
      </c>
      <c r="C11" s="32">
        <v>79000</v>
      </c>
      <c r="D11" s="8">
        <v>66000</v>
      </c>
      <c r="E11" s="30">
        <f>D11-C11</f>
        <v>-13000</v>
      </c>
      <c r="F11" s="8"/>
      <c r="G11" s="8">
        <v>53000</v>
      </c>
      <c r="H11" s="8">
        <f>D11-G11-K11-J11</f>
        <v>-4000</v>
      </c>
      <c r="I11" s="19"/>
      <c r="J11" s="19">
        <v>12000</v>
      </c>
      <c r="K11" s="16">
        <v>5000</v>
      </c>
      <c r="L11" s="16">
        <v>3000</v>
      </c>
      <c r="M11" s="16"/>
      <c r="N11" s="10"/>
      <c r="O11" s="8"/>
    </row>
    <row r="12" spans="1:15" ht="12.75">
      <c r="A12" s="20">
        <v>34</v>
      </c>
      <c r="B12" s="20" t="s">
        <v>9</v>
      </c>
      <c r="C12" s="21">
        <v>6000</v>
      </c>
      <c r="D12" s="21">
        <f>SUM(D13:D13)</f>
        <v>6000</v>
      </c>
      <c r="E12" s="21"/>
      <c r="F12" s="21">
        <f>SUM(F13:F13)</f>
        <v>0</v>
      </c>
      <c r="G12" s="21">
        <f>SUM(G13:G13)</f>
        <v>5000</v>
      </c>
      <c r="H12" s="21">
        <f>SUM(H13:H13)</f>
        <v>1000</v>
      </c>
      <c r="I12" s="21"/>
      <c r="J12" s="21">
        <f>SUM(J13:J17)</f>
        <v>0</v>
      </c>
      <c r="K12" s="21">
        <f>SUM(K13:K13)</f>
        <v>0</v>
      </c>
      <c r="L12" s="21"/>
      <c r="M12" s="21">
        <f>SUM(M13:M13)</f>
        <v>0</v>
      </c>
      <c r="N12" s="21">
        <v>6000</v>
      </c>
      <c r="O12" s="21">
        <v>6000</v>
      </c>
    </row>
    <row r="13" spans="1:15" ht="12.75">
      <c r="A13" s="2">
        <v>343</v>
      </c>
      <c r="B13" s="26" t="s">
        <v>28</v>
      </c>
      <c r="C13" s="28"/>
      <c r="D13" s="8">
        <v>6000</v>
      </c>
      <c r="E13" s="8"/>
      <c r="F13" s="8"/>
      <c r="G13" s="8">
        <v>5000</v>
      </c>
      <c r="H13" s="8">
        <f>D13-G13</f>
        <v>1000</v>
      </c>
      <c r="I13" s="8"/>
      <c r="J13" s="8"/>
      <c r="K13" s="9"/>
      <c r="L13" s="9"/>
      <c r="M13" s="9"/>
      <c r="N13" s="9"/>
      <c r="O13" s="8"/>
    </row>
    <row r="14" spans="1:15" ht="12.75">
      <c r="A14" s="20">
        <v>38</v>
      </c>
      <c r="B14" s="20" t="s">
        <v>30</v>
      </c>
      <c r="C14" s="21">
        <v>2000</v>
      </c>
      <c r="D14" s="21">
        <f aca="true" t="shared" si="2" ref="D14:M14">SUM(D15:D15)</f>
        <v>2000</v>
      </c>
      <c r="E14" s="21"/>
      <c r="F14" s="21">
        <f t="shared" si="2"/>
        <v>0</v>
      </c>
      <c r="G14" s="21">
        <f t="shared" si="2"/>
        <v>0</v>
      </c>
      <c r="H14" s="21">
        <f t="shared" si="2"/>
        <v>2000</v>
      </c>
      <c r="I14" s="21">
        <f t="shared" si="2"/>
        <v>0</v>
      </c>
      <c r="J14" s="21">
        <f>SUM(J15:J19)</f>
        <v>0</v>
      </c>
      <c r="K14" s="21">
        <f t="shared" si="2"/>
        <v>0</v>
      </c>
      <c r="L14" s="21"/>
      <c r="M14" s="21">
        <f t="shared" si="2"/>
        <v>0</v>
      </c>
      <c r="N14" s="21">
        <v>2000</v>
      </c>
      <c r="O14" s="21">
        <v>2000</v>
      </c>
    </row>
    <row r="15" spans="1:15" ht="12.75">
      <c r="A15" s="2">
        <v>381</v>
      </c>
      <c r="B15" s="26" t="s">
        <v>29</v>
      </c>
      <c r="C15" s="28"/>
      <c r="D15" s="8">
        <v>2000</v>
      </c>
      <c r="E15" s="8"/>
      <c r="F15" s="8"/>
      <c r="G15" s="8"/>
      <c r="H15" s="8">
        <v>2000</v>
      </c>
      <c r="I15" s="8"/>
      <c r="J15" s="8"/>
      <c r="K15" s="8"/>
      <c r="L15" s="8"/>
      <c r="M15" s="8"/>
      <c r="N15" s="8"/>
      <c r="O15" s="8"/>
    </row>
    <row r="16" spans="1:15" ht="25.5">
      <c r="A16" s="20">
        <v>42</v>
      </c>
      <c r="B16" s="25" t="s">
        <v>10</v>
      </c>
      <c r="C16" s="33">
        <f aca="true" t="shared" si="3" ref="C16:H16">SUM(C17:C18)</f>
        <v>1514000</v>
      </c>
      <c r="D16" s="21">
        <f t="shared" si="3"/>
        <v>1402000</v>
      </c>
      <c r="E16" s="21">
        <f t="shared" si="3"/>
        <v>-112000</v>
      </c>
      <c r="F16" s="21">
        <f t="shared" si="3"/>
        <v>1000</v>
      </c>
      <c r="G16" s="21">
        <f t="shared" si="3"/>
        <v>582500</v>
      </c>
      <c r="H16" s="21">
        <f t="shared" si="3"/>
        <v>16000</v>
      </c>
      <c r="I16" s="21"/>
      <c r="J16" s="21"/>
      <c r="K16" s="21">
        <f>SUM(K17:K17)</f>
        <v>802500</v>
      </c>
      <c r="L16" s="21">
        <f>SUM(L17:L17)</f>
        <v>100000</v>
      </c>
      <c r="M16" s="21">
        <f>SUM(M17:M17)</f>
        <v>12000</v>
      </c>
      <c r="N16" s="21">
        <v>120000</v>
      </c>
      <c r="O16" s="21">
        <v>20000</v>
      </c>
    </row>
    <row r="17" spans="1:15" ht="12.75">
      <c r="A17" s="29">
        <v>422</v>
      </c>
      <c r="B17" s="27" t="s">
        <v>26</v>
      </c>
      <c r="C17" s="32">
        <v>1512000</v>
      </c>
      <c r="D17" s="30">
        <v>1400000</v>
      </c>
      <c r="E17" s="30">
        <f>D17-C17</f>
        <v>-112000</v>
      </c>
      <c r="F17" s="30"/>
      <c r="G17" s="30">
        <v>582500</v>
      </c>
      <c r="H17" s="30">
        <v>15000</v>
      </c>
      <c r="I17" s="30"/>
      <c r="J17" s="30"/>
      <c r="K17" s="31">
        <v>802500</v>
      </c>
      <c r="L17" s="31">
        <v>100000</v>
      </c>
      <c r="M17" s="31">
        <v>12000</v>
      </c>
      <c r="N17" s="31"/>
      <c r="O17" s="30"/>
    </row>
    <row r="18" spans="1:15" ht="12.75">
      <c r="A18" s="2">
        <v>424</v>
      </c>
      <c r="B18" s="26" t="s">
        <v>31</v>
      </c>
      <c r="C18" s="28">
        <v>2000</v>
      </c>
      <c r="D18" s="8">
        <v>2000</v>
      </c>
      <c r="E18" s="8">
        <v>0</v>
      </c>
      <c r="F18" s="8">
        <v>1000</v>
      </c>
      <c r="G18" s="8"/>
      <c r="H18" s="8">
        <v>1000</v>
      </c>
      <c r="I18" s="8"/>
      <c r="J18" s="8"/>
      <c r="K18" s="8"/>
      <c r="L18" s="8"/>
      <c r="M18" s="8"/>
      <c r="N18" s="8"/>
      <c r="O18" s="8"/>
    </row>
    <row r="19" spans="1:15" ht="12.75">
      <c r="A19" s="4"/>
      <c r="B19" s="4"/>
      <c r="C19" s="11"/>
      <c r="D19" s="11">
        <f>SUM(F20,G20,H20,K20,J20)</f>
        <v>9738000</v>
      </c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</row>
    <row r="20" spans="1:15" ht="12.75">
      <c r="A20" s="5"/>
      <c r="B20" s="5" t="s">
        <v>7</v>
      </c>
      <c r="C20" s="13">
        <f>C2+C6+C12+C14+C16</f>
        <v>11448000</v>
      </c>
      <c r="D20" s="13">
        <f aca="true" t="shared" si="4" ref="C20:O20">D2+D6+D12+D14+D16</f>
        <v>9738000</v>
      </c>
      <c r="E20" s="13">
        <f t="shared" si="4"/>
        <v>-1710000</v>
      </c>
      <c r="F20" s="13">
        <f t="shared" si="4"/>
        <v>6700000</v>
      </c>
      <c r="G20" s="13">
        <f t="shared" si="4"/>
        <v>1800500</v>
      </c>
      <c r="H20" s="13">
        <f t="shared" si="4"/>
        <v>375000</v>
      </c>
      <c r="I20" s="13">
        <f t="shared" si="4"/>
        <v>0</v>
      </c>
      <c r="J20" s="13">
        <f t="shared" si="4"/>
        <v>30000</v>
      </c>
      <c r="K20" s="13">
        <f t="shared" si="4"/>
        <v>832500</v>
      </c>
      <c r="L20" s="13">
        <f t="shared" si="4"/>
        <v>1300000</v>
      </c>
      <c r="M20" s="13">
        <f t="shared" si="4"/>
        <v>410000</v>
      </c>
      <c r="N20" s="13">
        <f t="shared" si="4"/>
        <v>8568000</v>
      </c>
      <c r="O20" s="13">
        <f t="shared" si="4"/>
        <v>8508000</v>
      </c>
    </row>
    <row r="22" spans="2:7" ht="12.75">
      <c r="B22" s="1" t="s">
        <v>11</v>
      </c>
      <c r="C22" s="1"/>
      <c r="D22" s="1" t="s">
        <v>12</v>
      </c>
      <c r="E22" s="1"/>
      <c r="F22" s="1"/>
      <c r="G22" s="1" t="s">
        <v>13</v>
      </c>
    </row>
    <row r="23" spans="2:7" ht="12.75">
      <c r="B23" s="1"/>
      <c r="C23" s="1"/>
      <c r="D23" s="1"/>
      <c r="E23" s="1"/>
      <c r="F23" s="1"/>
      <c r="G23" s="1"/>
    </row>
    <row r="24" spans="2:7" ht="12.75" customHeight="1">
      <c r="B24" s="1"/>
      <c r="C24" s="1"/>
      <c r="D24" s="1"/>
      <c r="E24" s="1"/>
      <c r="F24" s="1"/>
      <c r="G24" s="1"/>
    </row>
    <row r="25" spans="2:7" ht="12.75">
      <c r="B25" s="1" t="s">
        <v>16</v>
      </c>
      <c r="C25" s="1"/>
      <c r="D25" s="1" t="s">
        <v>37</v>
      </c>
      <c r="E25" s="1"/>
      <c r="F25" s="1"/>
      <c r="G25" s="1" t="s">
        <v>14</v>
      </c>
    </row>
    <row r="37" spans="1:15" s="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42" spans="1:15" s="3" customFormat="1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3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7" spans="1:15" s="1" customFormat="1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4" spans="1:15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</sheetData>
  <sheetProtection/>
  <printOptions/>
  <pageMargins left="0.75" right="0.75" top="1.33125" bottom="1" header="0.5" footer="0.5"/>
  <pageSetup horizontalDpi="600" verticalDpi="600" orientation="landscape" paperSize="9" scale="62" r:id="rId1"/>
  <headerFooter alignWithMargins="0">
    <oddHeader>&amp;C&amp;"Arial,Podebljano"&amp;11 3.REBALANS FINANCIJSKI PLAN ZA 2015. GODINU-RASHODI
Naziv:SREDNJA ŠKOLA "ARBORETUM OPEKA", Proračunski korisnik JLPRS
Razdjel: 80 MZOŠ, GLAVA: 20 Srednjoškolsko obrazovanje
Redovni program odgoja i obrazovanja</oddHeader>
    <oddFooter>&amp;L&amp;"Arial,Kurziv"&amp;12PLAN RASHODA I IZDATAKA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Arboretum Opeka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Arboretum Opeka</dc:creator>
  <cp:keywords/>
  <dc:description/>
  <cp:lastModifiedBy>Ksenija</cp:lastModifiedBy>
  <cp:lastPrinted>2015-02-23T11:55:04Z</cp:lastPrinted>
  <dcterms:created xsi:type="dcterms:W3CDTF">2010-01-22T10:56:40Z</dcterms:created>
  <dcterms:modified xsi:type="dcterms:W3CDTF">2015-07-31T07:41:34Z</dcterms:modified>
  <cp:category/>
  <cp:version/>
  <cp:contentType/>
  <cp:contentStatus/>
</cp:coreProperties>
</file>