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<sst xmlns="http://schemas.openxmlformats.org/spreadsheetml/2006/main" count="33" uniqueCount="32">
  <si>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KONTO</t>
  </si>
  <si>
    <t>NAZIV</t>
  </si>
  <si>
    <t>DRŽAVNI PRORAČUN</t>
  </si>
  <si>
    <t>ŽUPANIJSKI PRORAČUN</t>
  </si>
  <si>
    <t>Prihodi od imovine</t>
  </si>
  <si>
    <t>Kamate na depozite po viđenju</t>
  </si>
  <si>
    <t>Prihodi po posebnim propisima</t>
  </si>
  <si>
    <t>Tekuće donacije</t>
  </si>
  <si>
    <t>Tekuće donacije od ostalih subjekata</t>
  </si>
  <si>
    <t>Prihodi za financiranje rashoda poslovanja</t>
  </si>
  <si>
    <t>Prihodi za financiranje ras.posl.-županija</t>
  </si>
  <si>
    <t>Prihodi za nabavu nefinancijske imovine</t>
  </si>
  <si>
    <t>UKUPNO PRIHODI</t>
  </si>
  <si>
    <t xml:space="preserve">EU SREDSTVA </t>
  </si>
  <si>
    <t>Prihodi-sufinanciranje-učenici, poticaji i sl.</t>
  </si>
  <si>
    <t>Prihodi koje proračunski korisnici ostvare obavljanjem poslova na tržištu (vlastiti prihodi)</t>
  </si>
  <si>
    <t>Prihodi od prodanih proizvoda</t>
  </si>
  <si>
    <t>Prihodi od pruženih usluga</t>
  </si>
  <si>
    <t>PROJEKCIJA 2017.</t>
  </si>
  <si>
    <t>PROJEKCIJA 2016.</t>
  </si>
  <si>
    <t>VLASTITI PRIHODI</t>
  </si>
  <si>
    <t>Pomoći iz državnog proračuna temeljem prijenosa sredstava EU</t>
  </si>
  <si>
    <t>POMOĆI</t>
  </si>
  <si>
    <t>DONACIJE</t>
  </si>
  <si>
    <t>Prihodi od  financijske imovine</t>
  </si>
  <si>
    <t>Prihodi od pristojbi i naknada po posebnim propisima</t>
  </si>
  <si>
    <t>Prihodi od prodaje proizvoda i robe te pruženih usluga i prihodi od donacija</t>
  </si>
  <si>
    <t xml:space="preserve">Prihodi iz proračuna  </t>
  </si>
  <si>
    <t>Prihodi iz nadležnog proračuna za financiranje redovne djelatnosti</t>
  </si>
  <si>
    <t>RAZLIKA</t>
  </si>
  <si>
    <t xml:space="preserve">2.REBALANS </t>
  </si>
  <si>
    <t>1. REBALANS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</si>
</sst>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34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35" borderId="11" xfId="0" applyNumberForma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wrapText="1" shrinkToFit="1"/>
    </xf>
    <xf numFmtId="0" fontId="1" fillId="6" borderId="10" xfId="0" applyFont="1" applyFill="1" applyBorder="1" applyAlignment="1">
      <alignment wrapText="1"/>
    </xf>
    <xf numFmtId="3" fontId="1" fillId="6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>
      <alignment wrapText="1"/>
    </xf>
    <xf numFmtId="3" fontId="3" fillId="7" borderId="10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 wrapText="1"/>
    </xf>
    <xf numFmtId="3" fontId="3" fillId="7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 horizontal="left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Layout" workbookViewId="0" topLeftCell="B1">
      <selection activeCell="G25" sqref="G25"/>
    </sheetView>
  </sheetViews>
  <sheetFormatPr defaultColWidth="9.140625" defaultRowHeight="12.75"/>
  <cols>
    <col min="1" max="1" width="9.28125" style="0" bestFit="1" customWidth="1"/>
    <col min="2" max="2" width="36.421875" style="0" customWidth="1"/>
    <col min="3" max="3" width="14.57421875" style="0" customWidth="1"/>
    <col min="4" max="5" width="14.28125" style="0" customWidth="1"/>
    <col min="6" max="6" width="13.140625" style="0" customWidth="1"/>
    <col min="7" max="7" width="13.00390625" style="0" customWidth="1"/>
    <col min="8" max="8" width="16.421875" style="0" customWidth="1"/>
    <col min="9" max="9" width="10.57421875" style="0" customWidth="1"/>
    <col min="10" max="10" width="11.00390625" style="0" customWidth="1"/>
    <col min="11" max="11" width="11.28125" style="0" customWidth="1"/>
    <col min="12" max="12" width="12.421875" style="0" customWidth="1"/>
    <col min="13" max="13" width="12.8515625" style="0" customWidth="1"/>
  </cols>
  <sheetData>
    <row r="1" spans="1:13" s="5" customFormat="1" ht="24.75" customHeight="1">
      <c r="A1" s="6" t="s">
        <v>0</v>
      </c>
      <c r="B1" s="6" t="s">
        <v>1</v>
      </c>
      <c r="C1" s="6" t="s">
        <v>30</v>
      </c>
      <c r="D1" s="12" t="s">
        <v>31</v>
      </c>
      <c r="E1" s="12" t="s">
        <v>29</v>
      </c>
      <c r="F1" s="12" t="s">
        <v>2</v>
      </c>
      <c r="G1" s="12" t="s">
        <v>3</v>
      </c>
      <c r="H1" s="12" t="s">
        <v>20</v>
      </c>
      <c r="I1" s="6" t="s">
        <v>22</v>
      </c>
      <c r="J1" s="6" t="s">
        <v>23</v>
      </c>
      <c r="K1" s="11" t="s">
        <v>13</v>
      </c>
      <c r="L1" s="11" t="s">
        <v>19</v>
      </c>
      <c r="M1" s="12" t="s">
        <v>18</v>
      </c>
    </row>
    <row r="2" spans="1:13" s="5" customFormat="1" ht="24.75" customHeight="1">
      <c r="A2" s="16">
        <v>63</v>
      </c>
      <c r="B2" s="18" t="s">
        <v>21</v>
      </c>
      <c r="C2" s="24">
        <f>C3</f>
        <v>832500</v>
      </c>
      <c r="D2" s="19">
        <f>D3</f>
        <v>592500</v>
      </c>
      <c r="E2" s="19">
        <f>E3</f>
        <v>-240000</v>
      </c>
      <c r="F2" s="19">
        <f aca="true" t="shared" si="0" ref="F2:K2">F3</f>
        <v>0</v>
      </c>
      <c r="G2" s="19">
        <f t="shared" si="0"/>
        <v>0</v>
      </c>
      <c r="H2" s="19">
        <f t="shared" si="0"/>
        <v>0</v>
      </c>
      <c r="I2" s="19">
        <f t="shared" si="0"/>
        <v>0</v>
      </c>
      <c r="J2" s="19">
        <f t="shared" si="0"/>
        <v>0</v>
      </c>
      <c r="K2" s="19">
        <f t="shared" si="0"/>
        <v>832500</v>
      </c>
      <c r="L2" s="17"/>
      <c r="M2" s="18"/>
    </row>
    <row r="3" spans="1:13" s="2" customFormat="1" ht="30" customHeight="1">
      <c r="A3" s="21">
        <v>638</v>
      </c>
      <c r="B3" s="22" t="s">
        <v>21</v>
      </c>
      <c r="C3" s="25">
        <v>832500</v>
      </c>
      <c r="D3" s="23">
        <v>592500</v>
      </c>
      <c r="E3" s="23">
        <f>D3-C3</f>
        <v>-240000</v>
      </c>
      <c r="F3" s="23"/>
      <c r="G3" s="23"/>
      <c r="H3" s="23"/>
      <c r="I3" s="23"/>
      <c r="J3" s="23"/>
      <c r="K3" s="23">
        <v>832500</v>
      </c>
      <c r="L3" s="23"/>
      <c r="M3" s="23"/>
    </row>
    <row r="4" spans="1:13" s="1" customFormat="1" ht="24" customHeight="1">
      <c r="A4" s="16">
        <v>64</v>
      </c>
      <c r="B4" s="16" t="s">
        <v>4</v>
      </c>
      <c r="C4" s="19">
        <v>5000</v>
      </c>
      <c r="D4" s="19">
        <f>D5</f>
        <v>5000</v>
      </c>
      <c r="E4" s="19">
        <v>0</v>
      </c>
      <c r="F4" s="19">
        <f aca="true" t="shared" si="1" ref="F4:K5">F5</f>
        <v>0</v>
      </c>
      <c r="G4" s="19">
        <f t="shared" si="1"/>
        <v>0</v>
      </c>
      <c r="H4" s="19">
        <f t="shared" si="1"/>
        <v>5000</v>
      </c>
      <c r="I4" s="19">
        <f t="shared" si="1"/>
        <v>0</v>
      </c>
      <c r="J4" s="19">
        <f t="shared" si="1"/>
        <v>0</v>
      </c>
      <c r="K4" s="19">
        <f t="shared" si="1"/>
        <v>0</v>
      </c>
      <c r="L4" s="19">
        <v>5000</v>
      </c>
      <c r="M4" s="19">
        <v>5000</v>
      </c>
    </row>
    <row r="5" spans="1:13" s="2" customFormat="1" ht="30" customHeight="1">
      <c r="A5" s="21">
        <v>641</v>
      </c>
      <c r="B5" s="21" t="s">
        <v>24</v>
      </c>
      <c r="C5" s="23"/>
      <c r="D5" s="23">
        <f>D6</f>
        <v>5000</v>
      </c>
      <c r="E5" s="23"/>
      <c r="F5" s="23">
        <f t="shared" si="1"/>
        <v>0</v>
      </c>
      <c r="G5" s="23">
        <f t="shared" si="1"/>
        <v>0</v>
      </c>
      <c r="H5" s="23">
        <f t="shared" si="1"/>
        <v>5000</v>
      </c>
      <c r="I5" s="23">
        <f t="shared" si="1"/>
        <v>0</v>
      </c>
      <c r="J5" s="23">
        <f t="shared" si="1"/>
        <v>0</v>
      </c>
      <c r="K5" s="23">
        <f t="shared" si="1"/>
        <v>0</v>
      </c>
      <c r="L5" s="23"/>
      <c r="M5" s="23"/>
    </row>
    <row r="6" spans="1:13" s="2" customFormat="1" ht="12.75">
      <c r="A6" s="4">
        <v>6413</v>
      </c>
      <c r="B6" s="4" t="s">
        <v>5</v>
      </c>
      <c r="C6" s="13"/>
      <c r="D6" s="13">
        <v>5000</v>
      </c>
      <c r="E6" s="13"/>
      <c r="F6" s="13">
        <v>0</v>
      </c>
      <c r="G6" s="13">
        <v>0</v>
      </c>
      <c r="H6" s="13">
        <f>D6</f>
        <v>5000</v>
      </c>
      <c r="I6" s="13"/>
      <c r="J6" s="13"/>
      <c r="K6" s="13">
        <v>0</v>
      </c>
      <c r="L6" s="13"/>
      <c r="M6" s="13"/>
    </row>
    <row r="7" spans="1:13" s="20" customFormat="1" ht="30.75" customHeight="1">
      <c r="A7" s="16">
        <v>65</v>
      </c>
      <c r="B7" s="18" t="s">
        <v>25</v>
      </c>
      <c r="C7" s="24">
        <v>50000</v>
      </c>
      <c r="D7" s="19">
        <f>D8</f>
        <v>50000</v>
      </c>
      <c r="E7" s="19">
        <v>0</v>
      </c>
      <c r="F7" s="19">
        <f aca="true" t="shared" si="2" ref="F7:K8">F8</f>
        <v>0</v>
      </c>
      <c r="G7" s="19">
        <f t="shared" si="2"/>
        <v>0</v>
      </c>
      <c r="H7" s="19">
        <f t="shared" si="2"/>
        <v>50000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v>30000</v>
      </c>
      <c r="M7" s="19">
        <v>30000</v>
      </c>
    </row>
    <row r="8" spans="1:13" s="2" customFormat="1" ht="30" customHeight="1">
      <c r="A8" s="21">
        <v>652</v>
      </c>
      <c r="B8" s="22" t="s">
        <v>6</v>
      </c>
      <c r="C8" s="25"/>
      <c r="D8" s="23">
        <f>D9</f>
        <v>50000</v>
      </c>
      <c r="E8" s="23"/>
      <c r="F8" s="23">
        <f t="shared" si="2"/>
        <v>0</v>
      </c>
      <c r="G8" s="23">
        <f t="shared" si="2"/>
        <v>0</v>
      </c>
      <c r="H8" s="23">
        <f t="shared" si="2"/>
        <v>50000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/>
      <c r="M8" s="23"/>
    </row>
    <row r="9" spans="1:13" ht="12.75">
      <c r="A9" s="3">
        <v>6526</v>
      </c>
      <c r="B9" s="10" t="s">
        <v>14</v>
      </c>
      <c r="C9" s="26"/>
      <c r="D9" s="9">
        <v>50000</v>
      </c>
      <c r="E9" s="9"/>
      <c r="F9" s="9"/>
      <c r="G9" s="9"/>
      <c r="H9" s="9">
        <f>D9</f>
        <v>50000</v>
      </c>
      <c r="I9" s="9"/>
      <c r="J9" s="9"/>
      <c r="K9" s="9"/>
      <c r="L9" s="9"/>
      <c r="M9" s="9"/>
    </row>
    <row r="10" spans="1:13" s="1" customFormat="1" ht="38.25">
      <c r="A10" s="16">
        <v>66</v>
      </c>
      <c r="B10" s="18" t="s">
        <v>26</v>
      </c>
      <c r="C10" s="24">
        <v>350000</v>
      </c>
      <c r="D10" s="19">
        <f>D11+D15</f>
        <v>350000</v>
      </c>
      <c r="E10" s="19">
        <v>0</v>
      </c>
      <c r="F10" s="19">
        <f aca="true" t="shared" si="3" ref="F10:K10">F11+F15</f>
        <v>0</v>
      </c>
      <c r="G10" s="19">
        <f t="shared" si="3"/>
        <v>0</v>
      </c>
      <c r="H10" s="19">
        <f t="shared" si="3"/>
        <v>320000</v>
      </c>
      <c r="I10" s="19">
        <f t="shared" si="3"/>
        <v>0</v>
      </c>
      <c r="J10" s="19">
        <f t="shared" si="3"/>
        <v>30000</v>
      </c>
      <c r="K10" s="19">
        <f t="shared" si="3"/>
        <v>0</v>
      </c>
      <c r="L10" s="19">
        <v>450000</v>
      </c>
      <c r="M10" s="19">
        <v>470000</v>
      </c>
    </row>
    <row r="11" spans="1:13" s="2" customFormat="1" ht="38.25">
      <c r="A11" s="21">
        <v>661</v>
      </c>
      <c r="B11" s="22" t="s">
        <v>15</v>
      </c>
      <c r="C11" s="25"/>
      <c r="D11" s="23">
        <f>SUM(D12:D13)</f>
        <v>320000</v>
      </c>
      <c r="E11" s="23"/>
      <c r="F11" s="23">
        <f aca="true" t="shared" si="4" ref="F11:K11">SUM(F12:F13)</f>
        <v>0</v>
      </c>
      <c r="G11" s="23">
        <f t="shared" si="4"/>
        <v>0</v>
      </c>
      <c r="H11" s="23">
        <f t="shared" si="4"/>
        <v>320000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/>
      <c r="M11" s="23"/>
    </row>
    <row r="12" spans="1:13" ht="12.75">
      <c r="A12" s="3">
        <v>6614</v>
      </c>
      <c r="B12" s="3" t="s">
        <v>16</v>
      </c>
      <c r="C12" s="9"/>
      <c r="D12" s="9">
        <v>250000</v>
      </c>
      <c r="E12" s="9"/>
      <c r="F12" s="9"/>
      <c r="G12" s="9"/>
      <c r="H12" s="9">
        <f>D12</f>
        <v>250000</v>
      </c>
      <c r="I12" s="9"/>
      <c r="J12" s="9"/>
      <c r="K12" s="9"/>
      <c r="L12" s="9"/>
      <c r="M12" s="9"/>
    </row>
    <row r="13" spans="1:13" ht="12.75">
      <c r="A13" s="3">
        <v>6615</v>
      </c>
      <c r="B13" s="3" t="s">
        <v>17</v>
      </c>
      <c r="C13" s="9"/>
      <c r="D13" s="9">
        <v>70000</v>
      </c>
      <c r="E13" s="9"/>
      <c r="F13" s="9"/>
      <c r="G13" s="9"/>
      <c r="H13" s="9">
        <v>70000</v>
      </c>
      <c r="I13" s="9"/>
      <c r="J13" s="9"/>
      <c r="K13" s="9"/>
      <c r="L13" s="9"/>
      <c r="M13" s="9"/>
    </row>
    <row r="14" spans="1:13" ht="12.75">
      <c r="A14" s="3"/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s="1" customFormat="1" ht="30" customHeight="1">
      <c r="A15" s="21">
        <v>663</v>
      </c>
      <c r="B15" s="21" t="s">
        <v>7</v>
      </c>
      <c r="C15" s="23"/>
      <c r="D15" s="23">
        <f>D16</f>
        <v>30000</v>
      </c>
      <c r="E15" s="23"/>
      <c r="F15" s="23">
        <f aca="true" t="shared" si="5" ref="F15:K15">F16</f>
        <v>0</v>
      </c>
      <c r="G15" s="23">
        <f t="shared" si="5"/>
        <v>0</v>
      </c>
      <c r="H15" s="23">
        <f t="shared" si="5"/>
        <v>0</v>
      </c>
      <c r="I15" s="23">
        <f t="shared" si="5"/>
        <v>0</v>
      </c>
      <c r="J15" s="23">
        <f t="shared" si="5"/>
        <v>30000</v>
      </c>
      <c r="K15" s="23">
        <f t="shared" si="5"/>
        <v>0</v>
      </c>
      <c r="L15" s="23"/>
      <c r="M15" s="23"/>
    </row>
    <row r="16" spans="1:13" ht="12.75">
      <c r="A16" s="3">
        <v>66314</v>
      </c>
      <c r="B16" s="3" t="s">
        <v>8</v>
      </c>
      <c r="C16" s="9"/>
      <c r="D16" s="9">
        <v>30000</v>
      </c>
      <c r="E16" s="9"/>
      <c r="F16" s="9"/>
      <c r="G16" s="9"/>
      <c r="H16" s="9"/>
      <c r="I16" s="9"/>
      <c r="J16" s="9">
        <v>30000</v>
      </c>
      <c r="K16" s="9"/>
      <c r="L16" s="9"/>
      <c r="M16" s="9"/>
    </row>
    <row r="17" spans="1:13" ht="12.75">
      <c r="A17" s="16">
        <v>67</v>
      </c>
      <c r="B17" s="16" t="s">
        <v>27</v>
      </c>
      <c r="C17" s="19">
        <f>C18</f>
        <v>8500500</v>
      </c>
      <c r="D17" s="19">
        <f>D18</f>
        <v>7928000</v>
      </c>
      <c r="E17" s="19">
        <f>E18</f>
        <v>-572500</v>
      </c>
      <c r="F17" s="19">
        <f aca="true" t="shared" si="6" ref="F17:K17">F18</f>
        <v>6700000</v>
      </c>
      <c r="G17" s="19">
        <f t="shared" si="6"/>
        <v>1800500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v>8083000</v>
      </c>
      <c r="M17" s="19">
        <v>8003000</v>
      </c>
    </row>
    <row r="18" spans="1:13" s="1" customFormat="1" ht="30" customHeight="1">
      <c r="A18" s="21">
        <v>671</v>
      </c>
      <c r="B18" s="22" t="s">
        <v>28</v>
      </c>
      <c r="C18" s="23">
        <f>SUM(C19:C21)</f>
        <v>8500500</v>
      </c>
      <c r="D18" s="23">
        <f>SUM(D19:D21)</f>
        <v>7928000</v>
      </c>
      <c r="E18" s="23">
        <f>SUM(E19:E21)</f>
        <v>-572500</v>
      </c>
      <c r="F18" s="23">
        <f aca="true" t="shared" si="7" ref="F18:K18">SUM(F19:F21)</f>
        <v>6700000</v>
      </c>
      <c r="G18" s="23">
        <f t="shared" si="7"/>
        <v>1800500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23">
        <f t="shared" si="7"/>
        <v>0</v>
      </c>
      <c r="L18" s="23"/>
      <c r="M18" s="23"/>
    </row>
    <row r="19" spans="1:13" ht="12.75">
      <c r="A19" s="3">
        <v>6711</v>
      </c>
      <c r="B19" s="3" t="s">
        <v>9</v>
      </c>
      <c r="C19" s="9">
        <v>6700000</v>
      </c>
      <c r="D19" s="9">
        <v>6700000</v>
      </c>
      <c r="E19" s="23">
        <v>0</v>
      </c>
      <c r="F19" s="9">
        <f>D19</f>
        <v>6700000</v>
      </c>
      <c r="G19" s="9"/>
      <c r="H19" s="9"/>
      <c r="I19" s="9"/>
      <c r="J19" s="9"/>
      <c r="K19" s="9"/>
      <c r="L19" s="9"/>
      <c r="M19" s="9"/>
    </row>
    <row r="20" spans="1:13" ht="12.75">
      <c r="A20" s="3">
        <v>6711</v>
      </c>
      <c r="B20" s="3" t="s">
        <v>10</v>
      </c>
      <c r="C20" s="9">
        <v>1218000</v>
      </c>
      <c r="D20" s="9">
        <v>1218000</v>
      </c>
      <c r="E20" s="23">
        <v>0</v>
      </c>
      <c r="F20" s="9"/>
      <c r="G20" s="9">
        <v>1218000</v>
      </c>
      <c r="H20" s="9"/>
      <c r="I20" s="9"/>
      <c r="J20" s="9"/>
      <c r="K20" s="9"/>
      <c r="L20" s="9"/>
      <c r="M20" s="9"/>
    </row>
    <row r="21" spans="1:13" ht="12.75">
      <c r="A21" s="27">
        <v>6712</v>
      </c>
      <c r="B21" s="27" t="s">
        <v>11</v>
      </c>
      <c r="C21" s="28">
        <v>582500</v>
      </c>
      <c r="D21" s="28">
        <v>10000</v>
      </c>
      <c r="E21" s="23">
        <f>D21-C21</f>
        <v>-572500</v>
      </c>
      <c r="F21" s="28"/>
      <c r="G21" s="28">
        <v>582500</v>
      </c>
      <c r="H21" s="28"/>
      <c r="I21" s="28"/>
      <c r="J21" s="28"/>
      <c r="K21" s="28"/>
      <c r="L21" s="28">
        <v>120000</v>
      </c>
      <c r="M21" s="28">
        <v>20000</v>
      </c>
    </row>
    <row r="22" spans="1:13" ht="12.75">
      <c r="A22" s="7"/>
      <c r="B22" s="7"/>
      <c r="C22" s="14"/>
      <c r="D22" s="14">
        <f>SUM(F23,G23,H23,K23,I23,J23)</f>
        <v>9738000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s="1" customFormat="1" ht="12.75">
      <c r="A23" s="8"/>
      <c r="B23" s="8" t="s">
        <v>12</v>
      </c>
      <c r="C23" s="15">
        <f>C2+C4+C7+C10+C17</f>
        <v>9738000</v>
      </c>
      <c r="D23" s="15">
        <f>D2+D4+D7+D10+D17</f>
        <v>8925500</v>
      </c>
      <c r="E23" s="15">
        <f>E2+E4+E7+E10+E17</f>
        <v>-812500</v>
      </c>
      <c r="F23" s="15">
        <f aca="true" t="shared" si="8" ref="F23:M23">F2+F4+F7+F10+F17</f>
        <v>6700000</v>
      </c>
      <c r="G23" s="15">
        <f t="shared" si="8"/>
        <v>1800500</v>
      </c>
      <c r="H23" s="15">
        <f t="shared" si="8"/>
        <v>375000</v>
      </c>
      <c r="I23" s="15">
        <f t="shared" si="8"/>
        <v>0</v>
      </c>
      <c r="J23" s="15">
        <f t="shared" si="8"/>
        <v>30000</v>
      </c>
      <c r="K23" s="15">
        <f t="shared" si="8"/>
        <v>832500</v>
      </c>
      <c r="L23" s="15">
        <f t="shared" si="8"/>
        <v>8568000</v>
      </c>
      <c r="M23" s="15">
        <f t="shared" si="8"/>
        <v>8508000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600" verticalDpi="600" orientation="landscape" paperSize="9" scale="70" r:id="rId1"/>
  <headerFooter alignWithMargins="0">
    <oddHeader>&amp;C&amp;"Arial,Podebljano"2. REBALANS FINANCIJSKI PLAN ZA 2015. GODINU-PRIHODI
Naziv: SREDNJA ŠKOLA "ARBORETUM OPEKA" Proračunski koristnik JLPRS 
Razdjel: 80 MZOŠ, GLAVA: 20 Srednjoškolsko obrazovanje
Redovni program odgoja i obrazovanja</oddHeader>
    <oddFooter>&amp;L&amp;"Arial,Kurziv"&amp;12PLAN PRIHODA I PRIMITAKA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Arboretum Opeka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Arboretum Opeka</dc:creator>
  <cp:keywords/>
  <dc:description/>
  <cp:lastModifiedBy>Ksenija</cp:lastModifiedBy>
  <cp:lastPrinted>2015-02-23T11:53:06Z</cp:lastPrinted>
  <dcterms:created xsi:type="dcterms:W3CDTF">2010-01-22T08:52:27Z</dcterms:created>
  <dcterms:modified xsi:type="dcterms:W3CDTF">2015-02-23T11:53:37Z</dcterms:modified>
  <cp:category/>
  <cp:version/>
  <cp:contentType/>
  <cp:contentStatus/>
</cp:coreProperties>
</file>