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senija\Desktop\KSENIJA ŠKOLA\FIN. PLANOVI\FINANCIJSKI PLANOVI 2019-2021\Rebalans 1\"/>
    </mc:Choice>
  </mc:AlternateContent>
  <bookViews>
    <workbookView xWindow="0" yWindow="0" windowWidth="28800" windowHeight="1233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izdataka'!$A$1:$AQ$243</definedName>
    <definedName name="_xlnm.Print_Area" localSheetId="3">'Ad-2. UNOS prihoda'!$A$1:$AQ$118</definedName>
    <definedName name="_xlnm.Print_Area" localSheetId="0">UPUTE!$A$1:$A$33</definedName>
  </definedNames>
  <calcPr calcId="162913"/>
</workbook>
</file>

<file path=xl/calcChain.xml><?xml version="1.0" encoding="utf-8"?>
<calcChain xmlns="http://schemas.openxmlformats.org/spreadsheetml/2006/main">
  <c r="V181" i="7" l="1"/>
  <c r="W181" i="7"/>
  <c r="X181" i="7"/>
  <c r="Y181" i="7"/>
  <c r="Z181" i="7"/>
  <c r="AA181" i="7"/>
  <c r="AB181" i="7"/>
  <c r="AC181" i="7"/>
  <c r="AD181" i="7"/>
  <c r="AE181" i="7"/>
  <c r="U181" i="7"/>
  <c r="J181" i="7"/>
  <c r="K181" i="7"/>
  <c r="L181" i="7"/>
  <c r="M181" i="7"/>
  <c r="N181" i="7"/>
  <c r="O181" i="7"/>
  <c r="P181" i="7"/>
  <c r="Q181" i="7"/>
  <c r="R181" i="7"/>
  <c r="S181" i="7"/>
  <c r="AQ182" i="7"/>
  <c r="AP182" i="7"/>
  <c r="AO182" i="7"/>
  <c r="AN182" i="7"/>
  <c r="AM182" i="7"/>
  <c r="AL182" i="7"/>
  <c r="AK182" i="7"/>
  <c r="AJ182" i="7"/>
  <c r="AI182" i="7"/>
  <c r="AH182" i="7"/>
  <c r="AG182" i="7"/>
  <c r="T182" i="7"/>
  <c r="H182" i="7"/>
  <c r="I181" i="7"/>
  <c r="AF182" i="7" l="1"/>
  <c r="AQ194" i="7"/>
  <c r="AP194" i="7"/>
  <c r="AO194" i="7"/>
  <c r="AN194" i="7"/>
  <c r="AM194" i="7"/>
  <c r="AL194" i="7"/>
  <c r="AK194" i="7"/>
  <c r="AJ194" i="7"/>
  <c r="AI194" i="7"/>
  <c r="AH194" i="7"/>
  <c r="AG194" i="7"/>
  <c r="T194" i="7"/>
  <c r="H194" i="7"/>
  <c r="AF194" i="7" l="1"/>
  <c r="AQ94" i="7"/>
  <c r="AP94" i="7"/>
  <c r="AO94" i="7"/>
  <c r="AN94" i="7"/>
  <c r="AM94" i="7"/>
  <c r="AL94" i="7"/>
  <c r="AK94" i="7"/>
  <c r="AJ94" i="7"/>
  <c r="AI94" i="7"/>
  <c r="AH94" i="7"/>
  <c r="AG94" i="7"/>
  <c r="AQ93" i="7"/>
  <c r="AP93" i="7"/>
  <c r="AO93" i="7"/>
  <c r="AN93" i="7"/>
  <c r="AM93" i="7"/>
  <c r="AL93" i="7"/>
  <c r="AK93" i="7"/>
  <c r="AJ93" i="7"/>
  <c r="AI93" i="7"/>
  <c r="AH93" i="7"/>
  <c r="AG93" i="7"/>
  <c r="AQ92" i="7"/>
  <c r="AP92" i="7"/>
  <c r="AO92" i="7"/>
  <c r="AN92" i="7"/>
  <c r="AM92" i="7"/>
  <c r="AL92" i="7"/>
  <c r="AK92" i="7"/>
  <c r="AJ92" i="7"/>
  <c r="AI92" i="7"/>
  <c r="AH92" i="7"/>
  <c r="AG92" i="7"/>
  <c r="AQ91" i="7"/>
  <c r="AP91" i="7"/>
  <c r="AO91" i="7"/>
  <c r="AN91" i="7"/>
  <c r="AM91" i="7"/>
  <c r="AL91" i="7"/>
  <c r="AK91" i="7"/>
  <c r="AJ91" i="7"/>
  <c r="AI91" i="7"/>
  <c r="AH91" i="7"/>
  <c r="AG91" i="7"/>
  <c r="AQ89" i="7"/>
  <c r="AP89" i="7"/>
  <c r="AO89" i="7"/>
  <c r="AN89" i="7"/>
  <c r="AM89" i="7"/>
  <c r="AL89" i="7"/>
  <c r="AK89" i="7"/>
  <c r="AJ89" i="7"/>
  <c r="AI89" i="7"/>
  <c r="AH89" i="7"/>
  <c r="AG89" i="7"/>
  <c r="AQ88" i="7"/>
  <c r="AP88" i="7"/>
  <c r="AO88" i="7"/>
  <c r="AN88" i="7"/>
  <c r="AM88" i="7"/>
  <c r="AL88" i="7"/>
  <c r="AK88" i="7"/>
  <c r="AJ88" i="7"/>
  <c r="AI88" i="7"/>
  <c r="AH88" i="7"/>
  <c r="AG88" i="7"/>
  <c r="AQ87" i="7"/>
  <c r="AP87" i="7"/>
  <c r="AO87" i="7"/>
  <c r="AN87" i="7"/>
  <c r="AM87" i="7"/>
  <c r="AL87" i="7"/>
  <c r="AK87" i="7"/>
  <c r="AJ87" i="7"/>
  <c r="AI87" i="7"/>
  <c r="AH87" i="7"/>
  <c r="AG87" i="7"/>
  <c r="I144" i="7"/>
  <c r="I143" i="7" s="1"/>
  <c r="J144" i="7"/>
  <c r="J143" i="7" s="1"/>
  <c r="J142" i="7" s="1"/>
  <c r="K144" i="7"/>
  <c r="K143" i="7" s="1"/>
  <c r="K142" i="7" s="1"/>
  <c r="L144" i="7"/>
  <c r="M144" i="7"/>
  <c r="M143" i="7" s="1"/>
  <c r="M142" i="7" s="1"/>
  <c r="N144" i="7"/>
  <c r="N143" i="7" s="1"/>
  <c r="N142" i="7" s="1"/>
  <c r="O144" i="7"/>
  <c r="O143" i="7" s="1"/>
  <c r="O142" i="7" s="1"/>
  <c r="P144" i="7"/>
  <c r="P143" i="7" s="1"/>
  <c r="P142" i="7" s="1"/>
  <c r="Q144" i="7"/>
  <c r="Q143" i="7" s="1"/>
  <c r="Q142" i="7" s="1"/>
  <c r="R144" i="7"/>
  <c r="R143" i="7" s="1"/>
  <c r="R142" i="7" s="1"/>
  <c r="S144" i="7"/>
  <c r="S143" i="7" s="1"/>
  <c r="S142" i="7" s="1"/>
  <c r="U144" i="7"/>
  <c r="U143" i="7" s="1"/>
  <c r="V144" i="7"/>
  <c r="V143" i="7" s="1"/>
  <c r="V142" i="7" s="1"/>
  <c r="W144" i="7"/>
  <c r="W143" i="7" s="1"/>
  <c r="W142" i="7" s="1"/>
  <c r="X144" i="7"/>
  <c r="X143" i="7" s="1"/>
  <c r="X142" i="7" s="1"/>
  <c r="Y144" i="7"/>
  <c r="Y143" i="7" s="1"/>
  <c r="Y142" i="7" s="1"/>
  <c r="Z144" i="7"/>
  <c r="Z143" i="7" s="1"/>
  <c r="Z142" i="7" s="1"/>
  <c r="AA144" i="7"/>
  <c r="AA143" i="7" s="1"/>
  <c r="AA142" i="7" s="1"/>
  <c r="AB144" i="7"/>
  <c r="AB143" i="7" s="1"/>
  <c r="AB142" i="7" s="1"/>
  <c r="AC144" i="7"/>
  <c r="AC143" i="7" s="1"/>
  <c r="AC142" i="7" s="1"/>
  <c r="AD144" i="7"/>
  <c r="AD143" i="7" s="1"/>
  <c r="AD142" i="7" s="1"/>
  <c r="AE144" i="7"/>
  <c r="AE143" i="7" s="1"/>
  <c r="AE142" i="7" s="1"/>
  <c r="H145" i="7"/>
  <c r="T145" i="7"/>
  <c r="AG145" i="7"/>
  <c r="AH145" i="7"/>
  <c r="AI145" i="7"/>
  <c r="AJ145" i="7"/>
  <c r="AK145" i="7"/>
  <c r="AL145" i="7"/>
  <c r="AM145" i="7"/>
  <c r="AN145" i="7"/>
  <c r="AO145" i="7"/>
  <c r="AP145" i="7"/>
  <c r="AQ145" i="7"/>
  <c r="H146" i="7"/>
  <c r="T146" i="7"/>
  <c r="AG146" i="7"/>
  <c r="AH146" i="7"/>
  <c r="AI146" i="7"/>
  <c r="AJ146" i="7"/>
  <c r="AK146" i="7"/>
  <c r="AL146" i="7"/>
  <c r="AM146" i="7"/>
  <c r="AN146" i="7"/>
  <c r="AO146" i="7"/>
  <c r="AP146" i="7"/>
  <c r="AQ146" i="7"/>
  <c r="H147" i="7"/>
  <c r="T147" i="7"/>
  <c r="AG147" i="7"/>
  <c r="AH147" i="7"/>
  <c r="AI147" i="7"/>
  <c r="AJ147" i="7"/>
  <c r="AK147" i="7"/>
  <c r="AL147" i="7"/>
  <c r="AM147" i="7"/>
  <c r="AN147" i="7"/>
  <c r="AO147" i="7"/>
  <c r="AP147" i="7"/>
  <c r="AQ147" i="7"/>
  <c r="H148" i="7"/>
  <c r="T148" i="7"/>
  <c r="AG148" i="7"/>
  <c r="AH148" i="7"/>
  <c r="AI148" i="7"/>
  <c r="AJ148" i="7"/>
  <c r="AK148" i="7"/>
  <c r="AL148" i="7"/>
  <c r="AM148" i="7"/>
  <c r="AN148" i="7"/>
  <c r="AO148" i="7"/>
  <c r="AP148" i="7"/>
  <c r="AQ148" i="7"/>
  <c r="AF91" i="7" l="1"/>
  <c r="AF87" i="7"/>
  <c r="AF148" i="7"/>
  <c r="AO144" i="7"/>
  <c r="AO143" i="7" s="1"/>
  <c r="AO142" i="7" s="1"/>
  <c r="AG144" i="7"/>
  <c r="AG143" i="7" s="1"/>
  <c r="AK144" i="7"/>
  <c r="AK143" i="7" s="1"/>
  <c r="AK142" i="7" s="1"/>
  <c r="AF147" i="7"/>
  <c r="AN144" i="7"/>
  <c r="AN143" i="7" s="1"/>
  <c r="AN142" i="7" s="1"/>
  <c r="AJ144" i="7"/>
  <c r="AJ143" i="7" s="1"/>
  <c r="AJ142" i="7" s="1"/>
  <c r="H144" i="7"/>
  <c r="AF88" i="7"/>
  <c r="AF94" i="7"/>
  <c r="AF146" i="7"/>
  <c r="AQ144" i="7"/>
  <c r="AQ143" i="7" s="1"/>
  <c r="AQ142" i="7" s="1"/>
  <c r="AM144" i="7"/>
  <c r="AM143" i="7" s="1"/>
  <c r="AM142" i="7" s="1"/>
  <c r="AI144" i="7"/>
  <c r="AI143" i="7" s="1"/>
  <c r="AI142" i="7" s="1"/>
  <c r="AP144" i="7"/>
  <c r="AP143" i="7" s="1"/>
  <c r="AP142" i="7" s="1"/>
  <c r="AL144" i="7"/>
  <c r="AL143" i="7" s="1"/>
  <c r="AL142" i="7" s="1"/>
  <c r="AF145" i="7"/>
  <c r="AF92" i="7"/>
  <c r="AF93" i="7"/>
  <c r="AF89" i="7"/>
  <c r="I142" i="7"/>
  <c r="U142" i="7"/>
  <c r="T142" i="7" s="1"/>
  <c r="T143" i="7"/>
  <c r="AH144" i="7"/>
  <c r="AH143" i="7" s="1"/>
  <c r="AH142" i="7" s="1"/>
  <c r="T144" i="7"/>
  <c r="L143" i="7"/>
  <c r="L142" i="7" s="1"/>
  <c r="I20" i="5"/>
  <c r="G20" i="5"/>
  <c r="H8" i="7" s="1"/>
  <c r="AQ44" i="7"/>
  <c r="AP44" i="7"/>
  <c r="AP42" i="7" s="1"/>
  <c r="AO44" i="7"/>
  <c r="AN44" i="7"/>
  <c r="AM44" i="7"/>
  <c r="AL44" i="7"/>
  <c r="AL42" i="7" s="1"/>
  <c r="AK44" i="7"/>
  <c r="AJ44" i="7"/>
  <c r="AI44" i="7"/>
  <c r="AH44" i="7"/>
  <c r="AH42" i="7" s="1"/>
  <c r="AG44" i="7"/>
  <c r="AQ43" i="7"/>
  <c r="AQ42" i="7" s="1"/>
  <c r="AP43" i="7"/>
  <c r="AO43" i="7"/>
  <c r="AN43" i="7"/>
  <c r="AM43" i="7"/>
  <c r="AM42" i="7" s="1"/>
  <c r="AL43" i="7"/>
  <c r="AK43" i="7"/>
  <c r="AJ43" i="7"/>
  <c r="AI43" i="7"/>
  <c r="AI42" i="7" s="1"/>
  <c r="AH43" i="7"/>
  <c r="AG43" i="7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N39" i="7"/>
  <c r="AM39" i="7"/>
  <c r="AL39" i="7"/>
  <c r="AK39" i="7"/>
  <c r="AJ39" i="7"/>
  <c r="AI39" i="7"/>
  <c r="AH39" i="7"/>
  <c r="AG39" i="7"/>
  <c r="AQ38" i="7"/>
  <c r="AP38" i="7"/>
  <c r="AO38" i="7"/>
  <c r="AN38" i="7"/>
  <c r="AM38" i="7"/>
  <c r="AL38" i="7"/>
  <c r="AK38" i="7"/>
  <c r="AJ38" i="7"/>
  <c r="AI38" i="7"/>
  <c r="AH38" i="7"/>
  <c r="AG38" i="7"/>
  <c r="AQ37" i="7"/>
  <c r="AP37" i="7"/>
  <c r="AP36" i="7" s="1"/>
  <c r="AO37" i="7"/>
  <c r="AN37" i="7"/>
  <c r="AM37" i="7"/>
  <c r="AL37" i="7"/>
  <c r="AL36" i="7" s="1"/>
  <c r="AK37" i="7"/>
  <c r="AJ37" i="7"/>
  <c r="AJ36" i="7" s="1"/>
  <c r="AI37" i="7"/>
  <c r="AH37" i="7"/>
  <c r="AH36" i="7" s="1"/>
  <c r="AG37" i="7"/>
  <c r="AQ34" i="7"/>
  <c r="AP34" i="7"/>
  <c r="AP33" i="7" s="1"/>
  <c r="AO34" i="7"/>
  <c r="AO33" i="7" s="1"/>
  <c r="AN34" i="7"/>
  <c r="AM34" i="7"/>
  <c r="AL34" i="7"/>
  <c r="AL33" i="7" s="1"/>
  <c r="AK34" i="7"/>
  <c r="AK33" i="7" s="1"/>
  <c r="AJ34" i="7"/>
  <c r="AI34" i="7"/>
  <c r="AH34" i="7"/>
  <c r="AH33" i="7" s="1"/>
  <c r="AG34" i="7"/>
  <c r="AF34" i="7" s="1"/>
  <c r="AQ32" i="7"/>
  <c r="AP32" i="7"/>
  <c r="AO32" i="7"/>
  <c r="AN32" i="7"/>
  <c r="AM32" i="7"/>
  <c r="AL32" i="7"/>
  <c r="AK32" i="7"/>
  <c r="AJ32" i="7"/>
  <c r="AI32" i="7"/>
  <c r="AH32" i="7"/>
  <c r="AG32" i="7"/>
  <c r="AQ30" i="7"/>
  <c r="AQ28" i="7" s="1"/>
  <c r="AP30" i="7"/>
  <c r="AO30" i="7"/>
  <c r="AN30" i="7"/>
  <c r="AM30" i="7"/>
  <c r="AL30" i="7"/>
  <c r="AK30" i="7"/>
  <c r="AJ30" i="7"/>
  <c r="AI30" i="7"/>
  <c r="AI28" i="7" s="1"/>
  <c r="AH30" i="7"/>
  <c r="AG30" i="7"/>
  <c r="AQ29" i="7"/>
  <c r="AP29" i="7"/>
  <c r="AP28" i="7" s="1"/>
  <c r="AO29" i="7"/>
  <c r="AN29" i="7"/>
  <c r="AM29" i="7"/>
  <c r="AL29" i="7"/>
  <c r="AL28" i="7" s="1"/>
  <c r="AK29" i="7"/>
  <c r="AJ29" i="7"/>
  <c r="AI29" i="7"/>
  <c r="AH29" i="7"/>
  <c r="AG29" i="7"/>
  <c r="AQ27" i="7"/>
  <c r="AP27" i="7"/>
  <c r="AO27" i="7"/>
  <c r="AO23" i="7" s="1"/>
  <c r="AN27" i="7"/>
  <c r="AM27" i="7"/>
  <c r="AL27" i="7"/>
  <c r="AK27" i="7"/>
  <c r="AJ27" i="7"/>
  <c r="AI27" i="7"/>
  <c r="AH27" i="7"/>
  <c r="AG27" i="7"/>
  <c r="AQ26" i="7"/>
  <c r="AP26" i="7"/>
  <c r="AO26" i="7"/>
  <c r="AN26" i="7"/>
  <c r="AM26" i="7"/>
  <c r="AL26" i="7"/>
  <c r="AK26" i="7"/>
  <c r="AJ26" i="7"/>
  <c r="AI26" i="7"/>
  <c r="AH26" i="7"/>
  <c r="AG26" i="7"/>
  <c r="AQ25" i="7"/>
  <c r="AP25" i="7"/>
  <c r="AO25" i="7"/>
  <c r="AN25" i="7"/>
  <c r="AM25" i="7"/>
  <c r="AL25" i="7"/>
  <c r="AK25" i="7"/>
  <c r="AJ25" i="7"/>
  <c r="AI25" i="7"/>
  <c r="AH25" i="7"/>
  <c r="AG25" i="7"/>
  <c r="AQ24" i="7"/>
  <c r="AP24" i="7"/>
  <c r="AP23" i="7" s="1"/>
  <c r="AO24" i="7"/>
  <c r="AN24" i="7"/>
  <c r="AM24" i="7"/>
  <c r="AL24" i="7"/>
  <c r="AL23" i="7" s="1"/>
  <c r="AK24" i="7"/>
  <c r="AJ24" i="7"/>
  <c r="AI24" i="7"/>
  <c r="AH24" i="7"/>
  <c r="AH23" i="7" s="1"/>
  <c r="AG24" i="7"/>
  <c r="AQ22" i="7"/>
  <c r="AP22" i="7"/>
  <c r="AO22" i="7"/>
  <c r="AN22" i="7"/>
  <c r="AM22" i="7"/>
  <c r="AL22" i="7"/>
  <c r="AK22" i="7"/>
  <c r="AJ22" i="7"/>
  <c r="AI22" i="7"/>
  <c r="AH22" i="7"/>
  <c r="AG22" i="7"/>
  <c r="AQ21" i="7"/>
  <c r="AP21" i="7"/>
  <c r="AO21" i="7"/>
  <c r="AN21" i="7"/>
  <c r="AN19" i="7" s="1"/>
  <c r="AM21" i="7"/>
  <c r="AL21" i="7"/>
  <c r="AK21" i="7"/>
  <c r="AJ21" i="7"/>
  <c r="AI21" i="7"/>
  <c r="AH21" i="7"/>
  <c r="AG21" i="7"/>
  <c r="AQ20" i="7"/>
  <c r="AQ19" i="7" s="1"/>
  <c r="AP20" i="7"/>
  <c r="AO20" i="7"/>
  <c r="AN20" i="7"/>
  <c r="AM20" i="7"/>
  <c r="AL20" i="7"/>
  <c r="AK20" i="7"/>
  <c r="AJ20" i="7"/>
  <c r="AI20" i="7"/>
  <c r="AI19" i="7" s="1"/>
  <c r="AH20" i="7"/>
  <c r="AG20" i="7"/>
  <c r="T94" i="7"/>
  <c r="H94" i="7"/>
  <c r="T93" i="7"/>
  <c r="H93" i="7"/>
  <c r="T92" i="7"/>
  <c r="H92" i="7"/>
  <c r="T91" i="7"/>
  <c r="H91" i="7"/>
  <c r="AQ90" i="7"/>
  <c r="AP90" i="7"/>
  <c r="AO90" i="7"/>
  <c r="AN90" i="7"/>
  <c r="AM90" i="7"/>
  <c r="AL90" i="7"/>
  <c r="AK90" i="7"/>
  <c r="AJ90" i="7"/>
  <c r="AI90" i="7"/>
  <c r="AH90" i="7"/>
  <c r="AG90" i="7"/>
  <c r="AE90" i="7"/>
  <c r="AD90" i="7"/>
  <c r="AC90" i="7"/>
  <c r="AB90" i="7"/>
  <c r="AA90" i="7"/>
  <c r="Z90" i="7"/>
  <c r="Y90" i="7"/>
  <c r="X90" i="7"/>
  <c r="W90" i="7"/>
  <c r="V90" i="7"/>
  <c r="U90" i="7"/>
  <c r="S90" i="7"/>
  <c r="R90" i="7"/>
  <c r="R85" i="7" s="1"/>
  <c r="R84" i="7" s="1"/>
  <c r="Q90" i="7"/>
  <c r="P90" i="7"/>
  <c r="O90" i="7"/>
  <c r="N90" i="7"/>
  <c r="M90" i="7"/>
  <c r="L90" i="7"/>
  <c r="K90" i="7"/>
  <c r="J90" i="7"/>
  <c r="I90" i="7"/>
  <c r="T89" i="7"/>
  <c r="H89" i="7"/>
  <c r="T88" i="7"/>
  <c r="H88" i="7"/>
  <c r="T87" i="7"/>
  <c r="H87" i="7"/>
  <c r="AQ86" i="7"/>
  <c r="AP86" i="7"/>
  <c r="AO86" i="7"/>
  <c r="AN86" i="7"/>
  <c r="AM86" i="7"/>
  <c r="AL86" i="7"/>
  <c r="AK86" i="7"/>
  <c r="AJ86" i="7"/>
  <c r="AI86" i="7"/>
  <c r="AH86" i="7"/>
  <c r="AG86" i="7"/>
  <c r="AE86" i="7"/>
  <c r="AD86" i="7"/>
  <c r="AC86" i="7"/>
  <c r="AB86" i="7"/>
  <c r="AA86" i="7"/>
  <c r="Z86" i="7"/>
  <c r="Y86" i="7"/>
  <c r="X86" i="7"/>
  <c r="W86" i="7"/>
  <c r="V86" i="7"/>
  <c r="U86" i="7"/>
  <c r="S86" i="7"/>
  <c r="R86" i="7"/>
  <c r="Q86" i="7"/>
  <c r="P86" i="7"/>
  <c r="O86" i="7"/>
  <c r="N86" i="7"/>
  <c r="N85" i="7" s="1"/>
  <c r="N84" i="7" s="1"/>
  <c r="M86" i="7"/>
  <c r="L86" i="7"/>
  <c r="K86" i="7"/>
  <c r="J86" i="7"/>
  <c r="I86" i="7"/>
  <c r="T44" i="7"/>
  <c r="H44" i="7"/>
  <c r="T43" i="7"/>
  <c r="H43" i="7"/>
  <c r="AO42" i="7"/>
  <c r="AK42" i="7"/>
  <c r="AG42" i="7"/>
  <c r="AE42" i="7"/>
  <c r="AD42" i="7"/>
  <c r="AC42" i="7"/>
  <c r="AB42" i="7"/>
  <c r="AA42" i="7"/>
  <c r="Z42" i="7"/>
  <c r="Z35" i="7" s="1"/>
  <c r="Y42" i="7"/>
  <c r="X42" i="7"/>
  <c r="W42" i="7"/>
  <c r="V42" i="7"/>
  <c r="V35" i="7" s="1"/>
  <c r="U42" i="7"/>
  <c r="S42" i="7"/>
  <c r="R42" i="7"/>
  <c r="Q42" i="7"/>
  <c r="Q35" i="7" s="1"/>
  <c r="P42" i="7"/>
  <c r="O42" i="7"/>
  <c r="N42" i="7"/>
  <c r="M42" i="7"/>
  <c r="M35" i="7" s="1"/>
  <c r="L42" i="7"/>
  <c r="K42" i="7"/>
  <c r="J42" i="7"/>
  <c r="I42" i="7"/>
  <c r="T41" i="7"/>
  <c r="H41" i="7"/>
  <c r="T40" i="7"/>
  <c r="H40" i="7"/>
  <c r="T39" i="7"/>
  <c r="H39" i="7"/>
  <c r="T38" i="7"/>
  <c r="H38" i="7"/>
  <c r="T37" i="7"/>
  <c r="H37" i="7"/>
  <c r="AE36" i="7"/>
  <c r="AD36" i="7"/>
  <c r="AC36" i="7"/>
  <c r="AB36" i="7"/>
  <c r="AA36" i="7"/>
  <c r="Z36" i="7"/>
  <c r="Y36" i="7"/>
  <c r="X36" i="7"/>
  <c r="W36" i="7"/>
  <c r="V36" i="7"/>
  <c r="U36" i="7"/>
  <c r="S36" i="7"/>
  <c r="R36" i="7"/>
  <c r="Q36" i="7"/>
  <c r="P36" i="7"/>
  <c r="O36" i="7"/>
  <c r="N36" i="7"/>
  <c r="M36" i="7"/>
  <c r="L36" i="7"/>
  <c r="K36" i="7"/>
  <c r="J36" i="7"/>
  <c r="I36" i="7"/>
  <c r="AV35" i="7"/>
  <c r="AU35" i="7"/>
  <c r="AT35" i="7"/>
  <c r="S35" i="7"/>
  <c r="K35" i="7"/>
  <c r="I35" i="7"/>
  <c r="T34" i="7"/>
  <c r="H34" i="7"/>
  <c r="AQ33" i="7"/>
  <c r="AN33" i="7"/>
  <c r="AM33" i="7"/>
  <c r="AJ33" i="7"/>
  <c r="AI33" i="7"/>
  <c r="AE33" i="7"/>
  <c r="AD33" i="7"/>
  <c r="AC33" i="7"/>
  <c r="AB33" i="7"/>
  <c r="AA33" i="7"/>
  <c r="Z33" i="7"/>
  <c r="Y33" i="7"/>
  <c r="X33" i="7"/>
  <c r="W33" i="7"/>
  <c r="V33" i="7"/>
  <c r="U33" i="7"/>
  <c r="S33" i="7"/>
  <c r="R33" i="7"/>
  <c r="Q33" i="7"/>
  <c r="P33" i="7"/>
  <c r="O33" i="7"/>
  <c r="N33" i="7"/>
  <c r="M33" i="7"/>
  <c r="L33" i="7"/>
  <c r="K33" i="7"/>
  <c r="J33" i="7"/>
  <c r="I33" i="7"/>
  <c r="T32" i="7"/>
  <c r="AU33" i="7" s="1"/>
  <c r="H32" i="7"/>
  <c r="AT33" i="7" s="1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T30" i="7"/>
  <c r="H30" i="7"/>
  <c r="T29" i="7"/>
  <c r="H29" i="7"/>
  <c r="AO28" i="7"/>
  <c r="AM28" i="7"/>
  <c r="AK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I28" i="7"/>
  <c r="T27" i="7"/>
  <c r="H27" i="7"/>
  <c r="T26" i="7"/>
  <c r="H26" i="7"/>
  <c r="T25" i="7"/>
  <c r="H25" i="7"/>
  <c r="T24" i="7"/>
  <c r="H24" i="7"/>
  <c r="AK23" i="7"/>
  <c r="AJ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T22" i="7"/>
  <c r="H22" i="7"/>
  <c r="T21" i="7"/>
  <c r="H21" i="7"/>
  <c r="T20" i="7"/>
  <c r="H20" i="7"/>
  <c r="AM19" i="7"/>
  <c r="AJ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Q19" i="7"/>
  <c r="P19" i="7"/>
  <c r="O19" i="7"/>
  <c r="N19" i="7"/>
  <c r="M19" i="7"/>
  <c r="L19" i="7"/>
  <c r="K19" i="7"/>
  <c r="J19" i="7"/>
  <c r="I19" i="7"/>
  <c r="AN36" i="7" l="1"/>
  <c r="H28" i="7"/>
  <c r="H33" i="7"/>
  <c r="O35" i="7"/>
  <c r="X35" i="7"/>
  <c r="AB35" i="7"/>
  <c r="T28" i="7"/>
  <c r="AE35" i="7"/>
  <c r="J85" i="7"/>
  <c r="J84" i="7" s="1"/>
  <c r="AJ35" i="7"/>
  <c r="L85" i="7"/>
  <c r="L84" i="7" s="1"/>
  <c r="P85" i="7"/>
  <c r="P84" i="7" s="1"/>
  <c r="AG19" i="7"/>
  <c r="AK19" i="7"/>
  <c r="AO19" i="7"/>
  <c r="AI23" i="7"/>
  <c r="AI18" i="7" s="1"/>
  <c r="AM23" i="7"/>
  <c r="AQ23" i="7"/>
  <c r="AJ42" i="7"/>
  <c r="AG36" i="7"/>
  <c r="AF36" i="7" s="1"/>
  <c r="AK36" i="7"/>
  <c r="AO36" i="7"/>
  <c r="AO35" i="7" s="1"/>
  <c r="H19" i="7"/>
  <c r="M18" i="7"/>
  <c r="M17" i="7" s="1"/>
  <c r="Q18" i="7"/>
  <c r="Q17" i="7" s="1"/>
  <c r="V18" i="7"/>
  <c r="V17" i="7" s="1"/>
  <c r="Z18" i="7"/>
  <c r="Z17" i="7" s="1"/>
  <c r="H31" i="7"/>
  <c r="T33" i="7"/>
  <c r="AH19" i="7"/>
  <c r="AL19" i="7"/>
  <c r="AP19" i="7"/>
  <c r="AP18" i="7" s="1"/>
  <c r="AP17" i="7" s="1"/>
  <c r="AN23" i="7"/>
  <c r="AJ28" i="7"/>
  <c r="AF28" i="7" s="1"/>
  <c r="AN28" i="7"/>
  <c r="AI36" i="7"/>
  <c r="AI35" i="7" s="1"/>
  <c r="AM36" i="7"/>
  <c r="AQ36" i="7"/>
  <c r="AQ35" i="7" s="1"/>
  <c r="AN42" i="7"/>
  <c r="AF42" i="7" s="1"/>
  <c r="AN35" i="7"/>
  <c r="H86" i="7"/>
  <c r="H90" i="7"/>
  <c r="I18" i="7"/>
  <c r="K18" i="7"/>
  <c r="K17" i="7" s="1"/>
  <c r="O18" i="7"/>
  <c r="S18" i="7"/>
  <c r="S17" i="7" s="1"/>
  <c r="X18" i="7"/>
  <c r="X17" i="7" s="1"/>
  <c r="AB18" i="7"/>
  <c r="AB17" i="7" s="1"/>
  <c r="AG33" i="7"/>
  <c r="AF33" i="7" s="1"/>
  <c r="X85" i="7"/>
  <c r="X84" i="7" s="1"/>
  <c r="AB85" i="7"/>
  <c r="AB84" i="7" s="1"/>
  <c r="AP85" i="7"/>
  <c r="AP84" i="7" s="1"/>
  <c r="AH85" i="7"/>
  <c r="AH84" i="7" s="1"/>
  <c r="AJ85" i="7"/>
  <c r="AJ84" i="7" s="1"/>
  <c r="AL85" i="7"/>
  <c r="AL84" i="7" s="1"/>
  <c r="AN85" i="7"/>
  <c r="AN84" i="7" s="1"/>
  <c r="AF90" i="7"/>
  <c r="AF86" i="7"/>
  <c r="J35" i="7"/>
  <c r="L35" i="7"/>
  <c r="N35" i="7"/>
  <c r="P35" i="7"/>
  <c r="R35" i="7"/>
  <c r="U35" i="7"/>
  <c r="W35" i="7"/>
  <c r="Y35" i="7"/>
  <c r="AA35" i="7"/>
  <c r="AC35" i="7"/>
  <c r="AH35" i="7"/>
  <c r="AL35" i="7"/>
  <c r="AP35" i="7"/>
  <c r="H42" i="7"/>
  <c r="AF37" i="7"/>
  <c r="AF39" i="7"/>
  <c r="AF41" i="7"/>
  <c r="AF44" i="7"/>
  <c r="H142" i="7"/>
  <c r="AG142" i="7"/>
  <c r="AF142" i="7" s="1"/>
  <c r="AF143" i="7"/>
  <c r="H143" i="7"/>
  <c r="AF144" i="7"/>
  <c r="L18" i="7"/>
  <c r="P18" i="7"/>
  <c r="R18" i="7"/>
  <c r="H23" i="7"/>
  <c r="V85" i="7"/>
  <c r="V84" i="7" s="1"/>
  <c r="Z85" i="7"/>
  <c r="Z84" i="7" s="1"/>
  <c r="AD85" i="7"/>
  <c r="AD84" i="7" s="1"/>
  <c r="AF21" i="7"/>
  <c r="AF24" i="7"/>
  <c r="AF26" i="7"/>
  <c r="AF29" i="7"/>
  <c r="AF32" i="7"/>
  <c r="AV33" i="7" s="1"/>
  <c r="AF38" i="7"/>
  <c r="J18" i="7"/>
  <c r="N18" i="7"/>
  <c r="N17" i="7" s="1"/>
  <c r="T31" i="7"/>
  <c r="AK35" i="7"/>
  <c r="AM35" i="7"/>
  <c r="T86" i="7"/>
  <c r="AD18" i="7"/>
  <c r="H35" i="7"/>
  <c r="K85" i="7"/>
  <c r="K84" i="7" s="1"/>
  <c r="M85" i="7"/>
  <c r="M84" i="7" s="1"/>
  <c r="O85" i="7"/>
  <c r="O84" i="7" s="1"/>
  <c r="Q85" i="7"/>
  <c r="Q84" i="7" s="1"/>
  <c r="S85" i="7"/>
  <c r="S84" i="7" s="1"/>
  <c r="AI85" i="7"/>
  <c r="AI84" i="7" s="1"/>
  <c r="AK85" i="7"/>
  <c r="AK84" i="7" s="1"/>
  <c r="AM85" i="7"/>
  <c r="AM84" i="7" s="1"/>
  <c r="AO85" i="7"/>
  <c r="AO84" i="7" s="1"/>
  <c r="AQ85" i="7"/>
  <c r="AQ84" i="7" s="1"/>
  <c r="AF40" i="7"/>
  <c r="AF43" i="7"/>
  <c r="W18" i="7"/>
  <c r="W17" i="7" s="1"/>
  <c r="Y18" i="7"/>
  <c r="Y17" i="7" s="1"/>
  <c r="AA18" i="7"/>
  <c r="AC18" i="7"/>
  <c r="AC17" i="7" s="1"/>
  <c r="H36" i="7"/>
  <c r="AD35" i="7"/>
  <c r="T42" i="7"/>
  <c r="T90" i="7"/>
  <c r="W85" i="7"/>
  <c r="W84" i="7" s="1"/>
  <c r="Y85" i="7"/>
  <c r="Y84" i="7" s="1"/>
  <c r="AA85" i="7"/>
  <c r="AA84" i="7" s="1"/>
  <c r="AC85" i="7"/>
  <c r="AC84" i="7" s="1"/>
  <c r="AE85" i="7"/>
  <c r="AE84" i="7" s="1"/>
  <c r="AF20" i="7"/>
  <c r="AF22" i="7"/>
  <c r="AF25" i="7"/>
  <c r="AF27" i="7"/>
  <c r="AF30" i="7"/>
  <c r="I17" i="7"/>
  <c r="AG35" i="7"/>
  <c r="AF31" i="7"/>
  <c r="AG18" i="7"/>
  <c r="AO18" i="7"/>
  <c r="AF23" i="7"/>
  <c r="AK18" i="7"/>
  <c r="AK17" i="7" s="1"/>
  <c r="AM18" i="7"/>
  <c r="AQ18" i="7"/>
  <c r="AH18" i="7"/>
  <c r="AH17" i="7" s="1"/>
  <c r="AJ18" i="7"/>
  <c r="AJ17" i="7" s="1"/>
  <c r="AL18" i="7"/>
  <c r="AN18" i="7"/>
  <c r="AN17" i="7" s="1"/>
  <c r="AF19" i="7"/>
  <c r="I85" i="7"/>
  <c r="U85" i="7"/>
  <c r="AG85" i="7"/>
  <c r="T36" i="7"/>
  <c r="T23" i="7"/>
  <c r="AE18" i="7"/>
  <c r="AE17" i="7" s="1"/>
  <c r="T19" i="7"/>
  <c r="U18" i="7"/>
  <c r="U17" i="7" s="1"/>
  <c r="G48" i="5"/>
  <c r="AI48" i="12"/>
  <c r="AI47" i="12"/>
  <c r="AO17" i="7" l="1"/>
  <c r="T35" i="7"/>
  <c r="AL17" i="7"/>
  <c r="AM17" i="7"/>
  <c r="O17" i="7"/>
  <c r="AF35" i="7"/>
  <c r="L17" i="7"/>
  <c r="AI17" i="7"/>
  <c r="AA17" i="7"/>
  <c r="R17" i="7"/>
  <c r="AQ17" i="7"/>
  <c r="AD17" i="7"/>
  <c r="J17" i="7"/>
  <c r="P17" i="7"/>
  <c r="AG17" i="7"/>
  <c r="H18" i="7"/>
  <c r="AF18" i="7"/>
  <c r="T85" i="7"/>
  <c r="U84" i="7"/>
  <c r="AF85" i="7"/>
  <c r="AG84" i="7"/>
  <c r="H85" i="7"/>
  <c r="I84" i="7"/>
  <c r="H84" i="7" s="1"/>
  <c r="T18" i="7"/>
  <c r="H20" i="5"/>
  <c r="B7" i="5"/>
  <c r="AF17" i="7" l="1"/>
  <c r="T17" i="7"/>
  <c r="H17" i="7"/>
  <c r="AF84" i="7"/>
  <c r="T84" i="7"/>
  <c r="AQ208" i="7"/>
  <c r="AP208" i="7"/>
  <c r="AO208" i="7"/>
  <c r="AN208" i="7"/>
  <c r="AM208" i="7"/>
  <c r="AL208" i="7"/>
  <c r="AK208" i="7"/>
  <c r="AJ208" i="7"/>
  <c r="AI208" i="7"/>
  <c r="AH208" i="7"/>
  <c r="AQ207" i="7"/>
  <c r="AP207" i="7"/>
  <c r="AO207" i="7"/>
  <c r="AN207" i="7"/>
  <c r="AM207" i="7"/>
  <c r="AL207" i="7"/>
  <c r="AK207" i="7"/>
  <c r="AJ207" i="7"/>
  <c r="AI207" i="7"/>
  <c r="AH207" i="7"/>
  <c r="AQ201" i="7"/>
  <c r="AP201" i="7"/>
  <c r="AO201" i="7"/>
  <c r="AN201" i="7"/>
  <c r="AM201" i="7"/>
  <c r="AL201" i="7"/>
  <c r="AK201" i="7"/>
  <c r="AJ201" i="7"/>
  <c r="AI201" i="7"/>
  <c r="AH201" i="7"/>
  <c r="AQ200" i="7"/>
  <c r="AP200" i="7"/>
  <c r="AO200" i="7"/>
  <c r="AN200" i="7"/>
  <c r="AM200" i="7"/>
  <c r="AL200" i="7"/>
  <c r="AK200" i="7"/>
  <c r="AJ200" i="7"/>
  <c r="AI200" i="7"/>
  <c r="AH200" i="7"/>
  <c r="AQ195" i="7"/>
  <c r="AP195" i="7"/>
  <c r="AO195" i="7"/>
  <c r="AN195" i="7"/>
  <c r="AM195" i="7"/>
  <c r="AL195" i="7"/>
  <c r="AK195" i="7"/>
  <c r="AJ195" i="7"/>
  <c r="AI195" i="7"/>
  <c r="AH195" i="7"/>
  <c r="AQ193" i="7"/>
  <c r="AP193" i="7"/>
  <c r="AO193" i="7"/>
  <c r="AN193" i="7"/>
  <c r="AM193" i="7"/>
  <c r="AL193" i="7"/>
  <c r="AK193" i="7"/>
  <c r="AJ193" i="7"/>
  <c r="AI193" i="7"/>
  <c r="AH193" i="7"/>
  <c r="AQ190" i="7"/>
  <c r="AP190" i="7"/>
  <c r="AO190" i="7"/>
  <c r="AN190" i="7"/>
  <c r="AM190" i="7"/>
  <c r="AL190" i="7"/>
  <c r="AK190" i="7"/>
  <c r="AJ190" i="7"/>
  <c r="AI190" i="7"/>
  <c r="AH190" i="7"/>
  <c r="AQ189" i="7"/>
  <c r="AP189" i="7"/>
  <c r="AO189" i="7"/>
  <c r="AN189" i="7"/>
  <c r="AM189" i="7"/>
  <c r="AL189" i="7"/>
  <c r="AK189" i="7"/>
  <c r="AJ189" i="7"/>
  <c r="AI189" i="7"/>
  <c r="AH189" i="7"/>
  <c r="AQ183" i="7"/>
  <c r="AQ181" i="7" s="1"/>
  <c r="AP183" i="7"/>
  <c r="AP181" i="7" s="1"/>
  <c r="AO183" i="7"/>
  <c r="AO181" i="7" s="1"/>
  <c r="AN183" i="7"/>
  <c r="AN181" i="7" s="1"/>
  <c r="AM183" i="7"/>
  <c r="AM181" i="7" s="1"/>
  <c r="AL183" i="7"/>
  <c r="AL181" i="7" s="1"/>
  <c r="AK183" i="7"/>
  <c r="AK181" i="7" s="1"/>
  <c r="AJ183" i="7"/>
  <c r="AJ181" i="7" s="1"/>
  <c r="AI183" i="7"/>
  <c r="AI181" i="7" s="1"/>
  <c r="AH183" i="7"/>
  <c r="AH181" i="7" s="1"/>
  <c r="AQ179" i="7"/>
  <c r="AP179" i="7"/>
  <c r="AO179" i="7"/>
  <c r="AN179" i="7"/>
  <c r="AM179" i="7"/>
  <c r="AL179" i="7"/>
  <c r="AK179" i="7"/>
  <c r="AJ179" i="7"/>
  <c r="AI179" i="7"/>
  <c r="AH179" i="7"/>
  <c r="AQ178" i="7"/>
  <c r="AP178" i="7"/>
  <c r="AO178" i="7"/>
  <c r="AN178" i="7"/>
  <c r="AM178" i="7"/>
  <c r="AL178" i="7"/>
  <c r="AK178" i="7"/>
  <c r="AJ178" i="7"/>
  <c r="AI178" i="7"/>
  <c r="AH178" i="7"/>
  <c r="AQ176" i="7"/>
  <c r="AP176" i="7"/>
  <c r="AO176" i="7"/>
  <c r="AN176" i="7"/>
  <c r="AM176" i="7"/>
  <c r="AL176" i="7"/>
  <c r="AK176" i="7"/>
  <c r="AJ176" i="7"/>
  <c r="AI176" i="7"/>
  <c r="AH176" i="7"/>
  <c r="AQ175" i="7"/>
  <c r="AP175" i="7"/>
  <c r="AO175" i="7"/>
  <c r="AN175" i="7"/>
  <c r="AM175" i="7"/>
  <c r="AL175" i="7"/>
  <c r="AK175" i="7"/>
  <c r="AJ175" i="7"/>
  <c r="AI175" i="7"/>
  <c r="AH175" i="7"/>
  <c r="AQ174" i="7"/>
  <c r="AP174" i="7"/>
  <c r="AO174" i="7"/>
  <c r="AN174" i="7"/>
  <c r="AM174" i="7"/>
  <c r="AL174" i="7"/>
  <c r="AK174" i="7"/>
  <c r="AJ174" i="7"/>
  <c r="AI174" i="7"/>
  <c r="AH174" i="7"/>
  <c r="AQ173" i="7"/>
  <c r="AP173" i="7"/>
  <c r="AO173" i="7"/>
  <c r="AN173" i="7"/>
  <c r="AM173" i="7"/>
  <c r="AL173" i="7"/>
  <c r="AK173" i="7"/>
  <c r="AJ173" i="7"/>
  <c r="AI173" i="7"/>
  <c r="AH173" i="7"/>
  <c r="AQ172" i="7"/>
  <c r="AP172" i="7"/>
  <c r="AO172" i="7"/>
  <c r="AN172" i="7"/>
  <c r="AM172" i="7"/>
  <c r="AL172" i="7"/>
  <c r="AK172" i="7"/>
  <c r="AJ172" i="7"/>
  <c r="AI172" i="7"/>
  <c r="AH172" i="7"/>
  <c r="AQ170" i="7"/>
  <c r="AP170" i="7"/>
  <c r="AO170" i="7"/>
  <c r="AN170" i="7"/>
  <c r="AM170" i="7"/>
  <c r="AL170" i="7"/>
  <c r="AK170" i="7"/>
  <c r="AJ170" i="7"/>
  <c r="AI170" i="7"/>
  <c r="AH170" i="7"/>
  <c r="AQ169" i="7"/>
  <c r="AP169" i="7"/>
  <c r="AO169" i="7"/>
  <c r="AN169" i="7"/>
  <c r="AM169" i="7"/>
  <c r="AL169" i="7"/>
  <c r="AK169" i="7"/>
  <c r="AJ169" i="7"/>
  <c r="AI169" i="7"/>
  <c r="AH169" i="7"/>
  <c r="AQ168" i="7"/>
  <c r="AP168" i="7"/>
  <c r="AO168" i="7"/>
  <c r="AN168" i="7"/>
  <c r="AM168" i="7"/>
  <c r="AL168" i="7"/>
  <c r="AK168" i="7"/>
  <c r="AJ168" i="7"/>
  <c r="AI168" i="7"/>
  <c r="AH168" i="7"/>
  <c r="AQ161" i="7"/>
  <c r="AP161" i="7"/>
  <c r="AO161" i="7"/>
  <c r="AN161" i="7"/>
  <c r="AM161" i="7"/>
  <c r="AL161" i="7"/>
  <c r="AK161" i="7"/>
  <c r="AJ161" i="7"/>
  <c r="AI161" i="7"/>
  <c r="AH161" i="7"/>
  <c r="AQ160" i="7"/>
  <c r="AP160" i="7"/>
  <c r="AO160" i="7"/>
  <c r="AN160" i="7"/>
  <c r="AM160" i="7"/>
  <c r="AL160" i="7"/>
  <c r="AK160" i="7"/>
  <c r="AJ160" i="7"/>
  <c r="AI160" i="7"/>
  <c r="AH160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6" i="7"/>
  <c r="AP156" i="7"/>
  <c r="AO156" i="7"/>
  <c r="AN156" i="7"/>
  <c r="AM156" i="7"/>
  <c r="AL156" i="7"/>
  <c r="AK156" i="7"/>
  <c r="AJ156" i="7"/>
  <c r="AI156" i="7"/>
  <c r="AH156" i="7"/>
  <c r="AQ155" i="7"/>
  <c r="AP155" i="7"/>
  <c r="AO155" i="7"/>
  <c r="AN155" i="7"/>
  <c r="AM155" i="7"/>
  <c r="AL155" i="7"/>
  <c r="AK155" i="7"/>
  <c r="AJ155" i="7"/>
  <c r="AI155" i="7"/>
  <c r="AH155" i="7"/>
  <c r="AQ154" i="7"/>
  <c r="AP154" i="7"/>
  <c r="AO154" i="7"/>
  <c r="AN154" i="7"/>
  <c r="AM154" i="7"/>
  <c r="AL154" i="7"/>
  <c r="AK154" i="7"/>
  <c r="AJ154" i="7"/>
  <c r="AI154" i="7"/>
  <c r="AH154" i="7"/>
  <c r="AQ139" i="7"/>
  <c r="AP139" i="7"/>
  <c r="AO139" i="7"/>
  <c r="AN139" i="7"/>
  <c r="AM139" i="7"/>
  <c r="AL139" i="7"/>
  <c r="AK139" i="7"/>
  <c r="AJ139" i="7"/>
  <c r="AI139" i="7"/>
  <c r="AH139" i="7"/>
  <c r="AQ136" i="7"/>
  <c r="AP136" i="7"/>
  <c r="AO136" i="7"/>
  <c r="AN136" i="7"/>
  <c r="AM136" i="7"/>
  <c r="AL136" i="7"/>
  <c r="AK136" i="7"/>
  <c r="AJ136" i="7"/>
  <c r="AI136" i="7"/>
  <c r="AH136" i="7"/>
  <c r="AQ135" i="7"/>
  <c r="AP135" i="7"/>
  <c r="AO135" i="7"/>
  <c r="AN135" i="7"/>
  <c r="AM135" i="7"/>
  <c r="AL135" i="7"/>
  <c r="AK135" i="7"/>
  <c r="AJ135" i="7"/>
  <c r="AI135" i="7"/>
  <c r="AH135" i="7"/>
  <c r="AQ134" i="7"/>
  <c r="AP134" i="7"/>
  <c r="AO134" i="7"/>
  <c r="AN134" i="7"/>
  <c r="AM134" i="7"/>
  <c r="AL134" i="7"/>
  <c r="AK134" i="7"/>
  <c r="AJ134" i="7"/>
  <c r="AI134" i="7"/>
  <c r="AH134" i="7"/>
  <c r="AQ133" i="7"/>
  <c r="AP133" i="7"/>
  <c r="AO133" i="7"/>
  <c r="AN133" i="7"/>
  <c r="AM133" i="7"/>
  <c r="AL133" i="7"/>
  <c r="AK133" i="7"/>
  <c r="AJ133" i="7"/>
  <c r="AI133" i="7"/>
  <c r="AH133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3" i="7"/>
  <c r="AP123" i="7"/>
  <c r="AO123" i="7"/>
  <c r="AN123" i="7"/>
  <c r="AM123" i="7"/>
  <c r="AL123" i="7"/>
  <c r="AK123" i="7"/>
  <c r="AJ123" i="7"/>
  <c r="AI123" i="7"/>
  <c r="AH123" i="7"/>
  <c r="AQ122" i="7"/>
  <c r="AP122" i="7"/>
  <c r="AO122" i="7"/>
  <c r="AN122" i="7"/>
  <c r="AM122" i="7"/>
  <c r="AL122" i="7"/>
  <c r="AK122" i="7"/>
  <c r="AJ122" i="7"/>
  <c r="AI122" i="7"/>
  <c r="AH122" i="7"/>
  <c r="AQ121" i="7"/>
  <c r="AP121" i="7"/>
  <c r="AO121" i="7"/>
  <c r="AN121" i="7"/>
  <c r="AM121" i="7"/>
  <c r="AL121" i="7"/>
  <c r="AK121" i="7"/>
  <c r="AJ121" i="7"/>
  <c r="AI121" i="7"/>
  <c r="AH121" i="7"/>
  <c r="AQ115" i="7"/>
  <c r="AP115" i="7"/>
  <c r="AO115" i="7"/>
  <c r="AN115" i="7"/>
  <c r="AM115" i="7"/>
  <c r="AL115" i="7"/>
  <c r="AK115" i="7"/>
  <c r="AJ115" i="7"/>
  <c r="AI115" i="7"/>
  <c r="AH115" i="7"/>
  <c r="AQ114" i="7"/>
  <c r="AP114" i="7"/>
  <c r="AO114" i="7"/>
  <c r="AN114" i="7"/>
  <c r="AM114" i="7"/>
  <c r="AL114" i="7"/>
  <c r="AK114" i="7"/>
  <c r="AJ114" i="7"/>
  <c r="AI114" i="7"/>
  <c r="AH114" i="7"/>
  <c r="AQ112" i="7"/>
  <c r="AP112" i="7"/>
  <c r="AO112" i="7"/>
  <c r="AN112" i="7"/>
  <c r="AM112" i="7"/>
  <c r="AL112" i="7"/>
  <c r="AK112" i="7"/>
  <c r="AJ112" i="7"/>
  <c r="AI112" i="7"/>
  <c r="AH112" i="7"/>
  <c r="AQ111" i="7"/>
  <c r="AP111" i="7"/>
  <c r="AO111" i="7"/>
  <c r="AN111" i="7"/>
  <c r="AM111" i="7"/>
  <c r="AL111" i="7"/>
  <c r="AK111" i="7"/>
  <c r="AJ111" i="7"/>
  <c r="AI111" i="7"/>
  <c r="AH111" i="7"/>
  <c r="AQ110" i="7"/>
  <c r="AP110" i="7"/>
  <c r="AO110" i="7"/>
  <c r="AN110" i="7"/>
  <c r="AM110" i="7"/>
  <c r="AL110" i="7"/>
  <c r="AK110" i="7"/>
  <c r="AJ110" i="7"/>
  <c r="AI110" i="7"/>
  <c r="AH110" i="7"/>
  <c r="AQ107" i="7"/>
  <c r="AP107" i="7"/>
  <c r="AO107" i="7"/>
  <c r="AN107" i="7"/>
  <c r="AM107" i="7"/>
  <c r="AL107" i="7"/>
  <c r="AK107" i="7"/>
  <c r="AJ107" i="7"/>
  <c r="AI107" i="7"/>
  <c r="AH107" i="7"/>
  <c r="AQ105" i="7"/>
  <c r="AP105" i="7"/>
  <c r="AO105" i="7"/>
  <c r="AN105" i="7"/>
  <c r="AM105" i="7"/>
  <c r="AL105" i="7"/>
  <c r="AK105" i="7"/>
  <c r="AJ105" i="7"/>
  <c r="AI105" i="7"/>
  <c r="AH105" i="7"/>
  <c r="AQ104" i="7"/>
  <c r="AP104" i="7"/>
  <c r="AO104" i="7"/>
  <c r="AN104" i="7"/>
  <c r="AM104" i="7"/>
  <c r="AL104" i="7"/>
  <c r="AK104" i="7"/>
  <c r="AJ104" i="7"/>
  <c r="AI104" i="7"/>
  <c r="AH104" i="7"/>
  <c r="AQ103" i="7"/>
  <c r="AP103" i="7"/>
  <c r="AO103" i="7"/>
  <c r="AN103" i="7"/>
  <c r="AM103" i="7"/>
  <c r="AL103" i="7"/>
  <c r="AK103" i="7"/>
  <c r="AJ103" i="7"/>
  <c r="AI103" i="7"/>
  <c r="AH103" i="7"/>
  <c r="AQ102" i="7"/>
  <c r="AP102" i="7"/>
  <c r="AO102" i="7"/>
  <c r="AN102" i="7"/>
  <c r="AM102" i="7"/>
  <c r="AL102" i="7"/>
  <c r="AK102" i="7"/>
  <c r="AJ102" i="7"/>
  <c r="AI102" i="7"/>
  <c r="AH102" i="7"/>
  <c r="AQ101" i="7"/>
  <c r="AP101" i="7"/>
  <c r="AO101" i="7"/>
  <c r="AN101" i="7"/>
  <c r="AM101" i="7"/>
  <c r="AL101" i="7"/>
  <c r="AK101" i="7"/>
  <c r="AJ101" i="7"/>
  <c r="AI101" i="7"/>
  <c r="AH101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08" i="7"/>
  <c r="AG207" i="7"/>
  <c r="AG201" i="7"/>
  <c r="AG200" i="7"/>
  <c r="AG195" i="7"/>
  <c r="AG193" i="7"/>
  <c r="AG190" i="7"/>
  <c r="AG189" i="7"/>
  <c r="AG183" i="7"/>
  <c r="AG181" i="7" s="1"/>
  <c r="AG179" i="7"/>
  <c r="AG178" i="7"/>
  <c r="AG176" i="7"/>
  <c r="AG175" i="7"/>
  <c r="AG174" i="7"/>
  <c r="AG173" i="7"/>
  <c r="AG172" i="7"/>
  <c r="AG170" i="7"/>
  <c r="AG169" i="7"/>
  <c r="AG168" i="7"/>
  <c r="AG161" i="7"/>
  <c r="AG160" i="7"/>
  <c r="AG159" i="7"/>
  <c r="AG158" i="7"/>
  <c r="AG156" i="7"/>
  <c r="AG155" i="7"/>
  <c r="AG154" i="7"/>
  <c r="AG139" i="7"/>
  <c r="AG136" i="7"/>
  <c r="AG135" i="7"/>
  <c r="AG134" i="7"/>
  <c r="AG133" i="7"/>
  <c r="AG128" i="7"/>
  <c r="AG127" i="7"/>
  <c r="AG126" i="7"/>
  <c r="AG125" i="7"/>
  <c r="AG123" i="7"/>
  <c r="AG122" i="7"/>
  <c r="AG121" i="7"/>
  <c r="AG115" i="7"/>
  <c r="AG114" i="7"/>
  <c r="AG112" i="7"/>
  <c r="AG111" i="7"/>
  <c r="AG110" i="7"/>
  <c r="AG107" i="7"/>
  <c r="AG105" i="7"/>
  <c r="AG104" i="7"/>
  <c r="AG103" i="7"/>
  <c r="AG102" i="7"/>
  <c r="AG101" i="7"/>
  <c r="AG81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F8" i="7" l="1"/>
  <c r="T8" i="7"/>
  <c r="AF5" i="9" l="1"/>
  <c r="AF5" i="12"/>
  <c r="T5" i="9"/>
  <c r="T5" i="12"/>
  <c r="H5" i="9" l="1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M105" i="12"/>
  <c r="AM104" i="12" s="1"/>
  <c r="AL105" i="12"/>
  <c r="AL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P86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A92" i="12"/>
  <c r="AA91" i="12" s="1"/>
  <c r="Y92" i="12"/>
  <c r="Y91" i="12" s="1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X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B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T37" i="9" l="1"/>
  <c r="AQ14" i="12"/>
  <c r="AJ92" i="12"/>
  <c r="AJ91" i="12" s="1"/>
  <c r="V111" i="12"/>
  <c r="V110" i="12" s="1"/>
  <c r="AN60" i="12"/>
  <c r="AN92" i="12"/>
  <c r="AN91" i="12" s="1"/>
  <c r="AI105" i="12"/>
  <c r="AI104" i="12" s="1"/>
  <c r="AA60" i="12"/>
  <c r="AO60" i="12"/>
  <c r="AG60" i="12"/>
  <c r="AJ81" i="12"/>
  <c r="AF81" i="12" s="1"/>
  <c r="Y60" i="12"/>
  <c r="W92" i="12"/>
  <c r="W91" i="12" s="1"/>
  <c r="U111" i="12"/>
  <c r="U110" i="12" s="1"/>
  <c r="U49" i="12"/>
  <c r="U13" i="12" s="1"/>
  <c r="X67" i="12"/>
  <c r="X28" i="9"/>
  <c r="AB67" i="12"/>
  <c r="AB28" i="9"/>
  <c r="T89" i="12"/>
  <c r="V33" i="9"/>
  <c r="AD86" i="12"/>
  <c r="AD33" i="9"/>
  <c r="AB92" i="12"/>
  <c r="AB91" i="12" s="1"/>
  <c r="AB38" i="9"/>
  <c r="W111" i="12"/>
  <c r="W110" i="12" s="1"/>
  <c r="W48" i="9"/>
  <c r="AA111" i="12"/>
  <c r="AA110" i="12" s="1"/>
  <c r="AA48" i="9"/>
  <c r="AE111" i="12"/>
  <c r="AE110" i="12" s="1"/>
  <c r="AE48" i="9"/>
  <c r="AM60" i="12"/>
  <c r="AM25" i="9"/>
  <c r="AQ60" i="12"/>
  <c r="AQ25" i="9"/>
  <c r="AH81" i="12"/>
  <c r="AH30" i="9"/>
  <c r="AL81" i="12"/>
  <c r="AL30" i="9"/>
  <c r="AP81" i="12"/>
  <c r="AP30" i="9"/>
  <c r="AM92" i="12"/>
  <c r="AM91" i="12" s="1"/>
  <c r="AM36" i="9"/>
  <c r="AQ92" i="12"/>
  <c r="AQ91" i="12" s="1"/>
  <c r="AQ36" i="9"/>
  <c r="AF37" i="9"/>
  <c r="AG105" i="12"/>
  <c r="AG104" i="12" s="1"/>
  <c r="AG43" i="9"/>
  <c r="AK105" i="12"/>
  <c r="AK104" i="12" s="1"/>
  <c r="AK43" i="9"/>
  <c r="AO105" i="12"/>
  <c r="AO104" i="12" s="1"/>
  <c r="AO43" i="9"/>
  <c r="AH111" i="12"/>
  <c r="AH110" i="12" s="1"/>
  <c r="AH48" i="9"/>
  <c r="AL111" i="12"/>
  <c r="AL110" i="12" s="1"/>
  <c r="AL48" i="9"/>
  <c r="AP111" i="12"/>
  <c r="AP110" i="12" s="1"/>
  <c r="AP48" i="9"/>
  <c r="AE14" i="12"/>
  <c r="AE16" i="9"/>
  <c r="X49" i="12"/>
  <c r="T50" i="12"/>
  <c r="W22" i="9"/>
  <c r="Z49" i="12"/>
  <c r="Z23" i="9"/>
  <c r="AD49" i="12"/>
  <c r="AD23" i="9"/>
  <c r="W60" i="12"/>
  <c r="AE60" i="12"/>
  <c r="X60" i="12"/>
  <c r="X25" i="9"/>
  <c r="AA67" i="12"/>
  <c r="AA27" i="9"/>
  <c r="AE67" i="12"/>
  <c r="AE27" i="9"/>
  <c r="U67" i="12"/>
  <c r="U28" i="9"/>
  <c r="Y67" i="12"/>
  <c r="Y28" i="9"/>
  <c r="AC67" i="12"/>
  <c r="AC28" i="9"/>
  <c r="Z81" i="12"/>
  <c r="W81" i="12"/>
  <c r="W30" i="9"/>
  <c r="AA81" i="12"/>
  <c r="AA30" i="9"/>
  <c r="AE81" i="12"/>
  <c r="AE30" i="9"/>
  <c r="U86" i="12"/>
  <c r="W86" i="12"/>
  <c r="W32" i="9"/>
  <c r="AA86" i="12"/>
  <c r="AA32" i="9"/>
  <c r="AE86" i="12"/>
  <c r="AE32" i="9"/>
  <c r="W105" i="12"/>
  <c r="W104" i="12" s="1"/>
  <c r="U105" i="12"/>
  <c r="U104" i="12" s="1"/>
  <c r="U43" i="9"/>
  <c r="Y105" i="12"/>
  <c r="Y104" i="12" s="1"/>
  <c r="Y43" i="9"/>
  <c r="AC105" i="12"/>
  <c r="AC104" i="12" s="1"/>
  <c r="AC43" i="9"/>
  <c r="AB111" i="12"/>
  <c r="AB110" i="12" s="1"/>
  <c r="AB48" i="9"/>
  <c r="AI49" i="12"/>
  <c r="AI22" i="9"/>
  <c r="AQ49" i="12"/>
  <c r="AQ22" i="9"/>
  <c r="AI81" i="12"/>
  <c r="AI30" i="9"/>
  <c r="AM81" i="12"/>
  <c r="AM30" i="9"/>
  <c r="AQ81" i="12"/>
  <c r="AQ30" i="9"/>
  <c r="AJ86" i="12"/>
  <c r="AJ32" i="9"/>
  <c r="AN86" i="12"/>
  <c r="AN32" i="9"/>
  <c r="AL92" i="12"/>
  <c r="AL91" i="12" s="1"/>
  <c r="AL38" i="9"/>
  <c r="AM111" i="12"/>
  <c r="AM110" i="12" s="1"/>
  <c r="AM48" i="9"/>
  <c r="AQ111" i="12"/>
  <c r="AQ110" i="12" s="1"/>
  <c r="AQ48" i="9"/>
  <c r="AC14" i="12"/>
  <c r="AC13" i="12" s="1"/>
  <c r="U14" i="12"/>
  <c r="U15" i="9"/>
  <c r="AC49" i="12"/>
  <c r="AB49" i="12"/>
  <c r="AB22" i="9"/>
  <c r="U60" i="12"/>
  <c r="U25" i="9"/>
  <c r="AC60" i="12"/>
  <c r="AC25" i="9"/>
  <c r="W67" i="12"/>
  <c r="AD81" i="12"/>
  <c r="AB81" i="12"/>
  <c r="AB30" i="9"/>
  <c r="AC86" i="12"/>
  <c r="X86" i="12"/>
  <c r="X33" i="9"/>
  <c r="AB86" i="12"/>
  <c r="AB33" i="9"/>
  <c r="U92" i="12"/>
  <c r="U91" i="12" s="1"/>
  <c r="AE92" i="12"/>
  <c r="AE91" i="12" s="1"/>
  <c r="X105" i="12"/>
  <c r="X104" i="12" s="1"/>
  <c r="V105" i="12"/>
  <c r="V104" i="12" s="1"/>
  <c r="V43" i="9"/>
  <c r="Z105" i="12"/>
  <c r="Z104" i="12" s="1"/>
  <c r="Z43" i="9"/>
  <c r="AD105" i="12"/>
  <c r="AD104" i="12" s="1"/>
  <c r="AD43" i="9"/>
  <c r="Y111" i="12"/>
  <c r="Y110" i="12" s="1"/>
  <c r="T110" i="12" s="1"/>
  <c r="Y48" i="9"/>
  <c r="AC111" i="12"/>
  <c r="AC110" i="12" s="1"/>
  <c r="AC48" i="9"/>
  <c r="AM49" i="12"/>
  <c r="AI60" i="12"/>
  <c r="AK60" i="12"/>
  <c r="AK25" i="9"/>
  <c r="AL67" i="12"/>
  <c r="AG67" i="12"/>
  <c r="AG28" i="9"/>
  <c r="AO67" i="12"/>
  <c r="AO28" i="9"/>
  <c r="AG86" i="12"/>
  <c r="AG32" i="9"/>
  <c r="AO86" i="12"/>
  <c r="AO32" i="9"/>
  <c r="AN111" i="12"/>
  <c r="AN110" i="12" s="1"/>
  <c r="AN48" i="9"/>
  <c r="V60" i="12"/>
  <c r="V25" i="9"/>
  <c r="AD60" i="12"/>
  <c r="AD25" i="9"/>
  <c r="U81" i="12"/>
  <c r="U30" i="9"/>
  <c r="Y81" i="12"/>
  <c r="Y30" i="9"/>
  <c r="AC81" i="12"/>
  <c r="AC30" i="9"/>
  <c r="AC92" i="12"/>
  <c r="AC91" i="12" s="1"/>
  <c r="AC36" i="9"/>
  <c r="Z111" i="12"/>
  <c r="Z110" i="12" s="1"/>
  <c r="Z48" i="9"/>
  <c r="AD111" i="12"/>
  <c r="AD110" i="12" s="1"/>
  <c r="AD48" i="9"/>
  <c r="AJ49" i="12"/>
  <c r="AJ23" i="9"/>
  <c r="AN49" i="12"/>
  <c r="AN23" i="9"/>
  <c r="AJ60" i="12"/>
  <c r="AH60" i="12"/>
  <c r="AH25" i="9"/>
  <c r="AL60" i="12"/>
  <c r="AL25" i="9"/>
  <c r="AP60" i="12"/>
  <c r="AP25" i="9"/>
  <c r="AP67" i="12"/>
  <c r="AH67" i="12"/>
  <c r="AH28" i="9"/>
  <c r="AG81" i="12"/>
  <c r="AG30" i="9"/>
  <c r="AK81" i="12"/>
  <c r="AK30" i="9"/>
  <c r="AO81" i="12"/>
  <c r="AO30" i="9"/>
  <c r="AH86" i="12"/>
  <c r="AH32" i="9"/>
  <c r="AI92" i="12"/>
  <c r="AI91" i="12" s="1"/>
  <c r="AH105" i="12"/>
  <c r="AH104" i="12" s="1"/>
  <c r="AP105" i="12"/>
  <c r="AP104" i="12" s="1"/>
  <c r="AJ105" i="12"/>
  <c r="AJ104" i="12" s="1"/>
  <c r="AJ43" i="9"/>
  <c r="AN105" i="12"/>
  <c r="AN104" i="12" s="1"/>
  <c r="AN43" i="9"/>
  <c r="AG111" i="12"/>
  <c r="AG110" i="12" s="1"/>
  <c r="AF110" i="12" s="1"/>
  <c r="AG48" i="9"/>
  <c r="AK111" i="12"/>
  <c r="AK110" i="12" s="1"/>
  <c r="AK48" i="9"/>
  <c r="AO111" i="12"/>
  <c r="AO110" i="12" s="1"/>
  <c r="AO48" i="9"/>
  <c r="W14" i="12"/>
  <c r="AE105" i="12"/>
  <c r="AE104" i="12" s="1"/>
  <c r="AE43" i="9"/>
  <c r="T43" i="9" s="1"/>
  <c r="AK86" i="12"/>
  <c r="AI14" i="12"/>
  <c r="V92" i="12"/>
  <c r="V91" i="12" s="1"/>
  <c r="Z92" i="12"/>
  <c r="Z91" i="12" s="1"/>
  <c r="V86" i="12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O13" i="12" s="1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X13" i="12" s="1"/>
  <c r="Y14" i="12"/>
  <c r="V67" i="12"/>
  <c r="Z67" i="12"/>
  <c r="AD67" i="12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AM14" i="12"/>
  <c r="AF30" i="12"/>
  <c r="T23" i="12"/>
  <c r="AN14" i="12"/>
  <c r="AF15" i="12"/>
  <c r="AQ105" i="12"/>
  <c r="AB14" i="12"/>
  <c r="T82" i="12"/>
  <c r="T112" i="12"/>
  <c r="AF112" i="12"/>
  <c r="T99" i="12"/>
  <c r="AF95" i="12"/>
  <c r="AD92" i="12"/>
  <c r="AD91" i="12" s="1"/>
  <c r="T93" i="12"/>
  <c r="AL86" i="12"/>
  <c r="V81" i="12"/>
  <c r="T81" i="12" s="1"/>
  <c r="AF82" i="12"/>
  <c r="AF72" i="12"/>
  <c r="AF68" i="12"/>
  <c r="AK67" i="12"/>
  <c r="Z60" i="12"/>
  <c r="AF61" i="12"/>
  <c r="AF60" i="12"/>
  <c r="T57" i="12"/>
  <c r="AK49" i="12"/>
  <c r="AF50" i="12"/>
  <c r="AK14" i="12"/>
  <c r="AF35" i="12"/>
  <c r="T35" i="12"/>
  <c r="AF23" i="12"/>
  <c r="AF18" i="12"/>
  <c r="T18" i="12"/>
  <c r="AA14" i="12"/>
  <c r="AA13" i="12" s="1"/>
  <c r="AP13" i="12"/>
  <c r="AI67" i="12"/>
  <c r="AF89" i="12"/>
  <c r="AG14" i="12"/>
  <c r="AF57" i="12"/>
  <c r="AG92" i="12"/>
  <c r="AE13" i="12"/>
  <c r="V14" i="12"/>
  <c r="V49" i="12"/>
  <c r="T95" i="12"/>
  <c r="I57" i="7"/>
  <c r="I52" i="7"/>
  <c r="I48" i="7"/>
  <c r="AL180" i="7"/>
  <c r="AN180" i="7"/>
  <c r="AF183" i="7"/>
  <c r="AQ180" i="7"/>
  <c r="AM180" i="7"/>
  <c r="AK180" i="7"/>
  <c r="AI180" i="7"/>
  <c r="AH180" i="7"/>
  <c r="AG180" i="7"/>
  <c r="AP180" i="7"/>
  <c r="AO180" i="7"/>
  <c r="AJ180" i="7"/>
  <c r="T183" i="7"/>
  <c r="AE180" i="7"/>
  <c r="AD180" i="7"/>
  <c r="AC180" i="7"/>
  <c r="AB180" i="7"/>
  <c r="AA180" i="7"/>
  <c r="Z180" i="7"/>
  <c r="Y180" i="7"/>
  <c r="X180" i="7"/>
  <c r="W180" i="7"/>
  <c r="V180" i="7"/>
  <c r="K180" i="7"/>
  <c r="R180" i="7"/>
  <c r="Q180" i="7"/>
  <c r="P180" i="7"/>
  <c r="O180" i="7"/>
  <c r="N180" i="7"/>
  <c r="M180" i="7"/>
  <c r="L180" i="7"/>
  <c r="J180" i="7"/>
  <c r="S180" i="7"/>
  <c r="I180" i="7"/>
  <c r="H183" i="7"/>
  <c r="T111" i="7"/>
  <c r="J109" i="7"/>
  <c r="AF111" i="7"/>
  <c r="H111" i="7"/>
  <c r="T60" i="12" l="1"/>
  <c r="AF111" i="12"/>
  <c r="AB13" i="12"/>
  <c r="T111" i="12"/>
  <c r="T67" i="12"/>
  <c r="AL13" i="12"/>
  <c r="T104" i="12"/>
  <c r="AN13" i="12"/>
  <c r="Y13" i="12"/>
  <c r="AD13" i="12"/>
  <c r="AH13" i="12"/>
  <c r="T86" i="12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4" i="12"/>
  <c r="T181" i="7"/>
  <c r="AF180" i="7"/>
  <c r="U180" i="7"/>
  <c r="T180" i="7" s="1"/>
  <c r="AF181" i="7"/>
  <c r="H181" i="7"/>
  <c r="H180" i="7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N81" i="12" l="1"/>
  <c r="T13" i="12"/>
  <c r="AU60" i="7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50" i="7"/>
  <c r="AM249" i="7" s="1"/>
  <c r="AM247" i="7"/>
  <c r="AM242" i="7"/>
  <c r="AM238" i="7"/>
  <c r="AM227" i="7"/>
  <c r="AM226" i="7" s="1"/>
  <c r="AM224" i="7"/>
  <c r="AM219" i="7"/>
  <c r="AM215" i="7"/>
  <c r="AM206" i="7"/>
  <c r="AM205" i="7" s="1"/>
  <c r="AM204" i="7" s="1"/>
  <c r="AM203" i="7" s="1"/>
  <c r="AM199" i="7"/>
  <c r="AM198" i="7" s="1"/>
  <c r="AM197" i="7" s="1"/>
  <c r="AM192" i="7"/>
  <c r="AM191" i="7" s="1"/>
  <c r="AM188" i="7"/>
  <c r="AM187" i="7" s="1"/>
  <c r="AM177" i="7"/>
  <c r="AM171" i="7"/>
  <c r="AM167" i="7"/>
  <c r="AM157" i="7"/>
  <c r="AM153" i="7"/>
  <c r="AM138" i="7"/>
  <c r="AM137" i="7" s="1"/>
  <c r="AM132" i="7"/>
  <c r="AM131" i="7" s="1"/>
  <c r="AM124" i="7"/>
  <c r="AM120" i="7"/>
  <c r="AM113" i="7"/>
  <c r="AM109" i="7"/>
  <c r="AM106" i="7"/>
  <c r="AM100" i="7"/>
  <c r="AM77" i="7"/>
  <c r="AM73" i="7"/>
  <c r="AM66" i="7"/>
  <c r="AM60" i="7"/>
  <c r="AM52" i="7"/>
  <c r="AM48" i="7"/>
  <c r="AA206" i="7"/>
  <c r="AA205" i="7" s="1"/>
  <c r="AA204" i="7" s="1"/>
  <c r="AA203" i="7" s="1"/>
  <c r="AA199" i="7"/>
  <c r="AA198" i="7" s="1"/>
  <c r="AA197" i="7" s="1"/>
  <c r="AA192" i="7"/>
  <c r="AA191" i="7" s="1"/>
  <c r="AA188" i="7"/>
  <c r="AA187" i="7" s="1"/>
  <c r="AA177" i="7"/>
  <c r="AA171" i="7"/>
  <c r="AA167" i="7"/>
  <c r="AA157" i="7"/>
  <c r="AA153" i="7"/>
  <c r="AA138" i="7"/>
  <c r="AA137" i="7" s="1"/>
  <c r="AA132" i="7"/>
  <c r="AA131" i="7" s="1"/>
  <c r="AA124" i="7"/>
  <c r="AA120" i="7"/>
  <c r="AA113" i="7"/>
  <c r="AA109" i="7"/>
  <c r="AA106" i="7"/>
  <c r="AA100" i="7"/>
  <c r="AA77" i="7"/>
  <c r="AA73" i="7"/>
  <c r="AA66" i="7"/>
  <c r="AA60" i="7"/>
  <c r="AA52" i="7"/>
  <c r="AA48" i="7"/>
  <c r="O250" i="7"/>
  <c r="O249" i="7" s="1"/>
  <c r="O247" i="7"/>
  <c r="O242" i="7"/>
  <c r="O238" i="7"/>
  <c r="O227" i="7"/>
  <c r="O226" i="7" s="1"/>
  <c r="O224" i="7"/>
  <c r="O219" i="7"/>
  <c r="O215" i="7"/>
  <c r="O206" i="7"/>
  <c r="O205" i="7" s="1"/>
  <c r="O204" i="7" s="1"/>
  <c r="O203" i="7" s="1"/>
  <c r="O199" i="7"/>
  <c r="O198" i="7" s="1"/>
  <c r="O197" i="7" s="1"/>
  <c r="O192" i="7"/>
  <c r="O191" i="7" s="1"/>
  <c r="O188" i="7"/>
  <c r="O187" i="7" s="1"/>
  <c r="O177" i="7"/>
  <c r="O171" i="7"/>
  <c r="O167" i="7"/>
  <c r="O157" i="7"/>
  <c r="O153" i="7"/>
  <c r="O138" i="7"/>
  <c r="O137" i="7" s="1"/>
  <c r="O132" i="7"/>
  <c r="O131" i="7" s="1"/>
  <c r="O124" i="7"/>
  <c r="O120" i="7"/>
  <c r="O113" i="7"/>
  <c r="O109" i="7"/>
  <c r="O106" i="7"/>
  <c r="O100" i="7"/>
  <c r="O77" i="7"/>
  <c r="O73" i="7"/>
  <c r="O66" i="7"/>
  <c r="O60" i="7"/>
  <c r="O52" i="7"/>
  <c r="O48" i="7"/>
  <c r="AM72" i="7" l="1"/>
  <c r="AM71" i="7" s="1"/>
  <c r="N9" i="9"/>
  <c r="O152" i="7"/>
  <c r="O151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08" i="7"/>
  <c r="AA119" i="7"/>
  <c r="AA118" i="7" s="1"/>
  <c r="AA72" i="7"/>
  <c r="AA71" i="7" s="1"/>
  <c r="AA152" i="7"/>
  <c r="AA151" i="7" s="1"/>
  <c r="O59" i="7"/>
  <c r="O119" i="7"/>
  <c r="O118" i="7" s="1"/>
  <c r="O108" i="7"/>
  <c r="O237" i="7"/>
  <c r="AA47" i="7"/>
  <c r="AM152" i="7"/>
  <c r="AM151" i="7" s="1"/>
  <c r="O47" i="7"/>
  <c r="O72" i="7"/>
  <c r="O71" i="7" s="1"/>
  <c r="AM59" i="7"/>
  <c r="AM99" i="7"/>
  <c r="AA130" i="7"/>
  <c r="AA166" i="7"/>
  <c r="AA165" i="7" s="1"/>
  <c r="AA108" i="7"/>
  <c r="AM119" i="7"/>
  <c r="AM118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66" i="7"/>
  <c r="AA99" i="7"/>
  <c r="AM186" i="7"/>
  <c r="AM130" i="7"/>
  <c r="AM166" i="7"/>
  <c r="AM165" i="7" s="1"/>
  <c r="O99" i="7"/>
  <c r="AA59" i="7"/>
  <c r="AM214" i="7"/>
  <c r="AM213" i="7" s="1"/>
  <c r="AM212" i="7" s="1"/>
  <c r="AM237" i="7"/>
  <c r="AM236" i="7" s="1"/>
  <c r="AM235" i="7" s="1"/>
  <c r="O130" i="7"/>
  <c r="AA186" i="7"/>
  <c r="O186" i="7"/>
  <c r="O214" i="7"/>
  <c r="O213" i="7" s="1"/>
  <c r="O212" i="7" s="1"/>
  <c r="O236" i="7"/>
  <c r="O235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06" i="7"/>
  <c r="AH205" i="7" s="1"/>
  <c r="AH204" i="7" s="1"/>
  <c r="AH203" i="7" s="1"/>
  <c r="AH199" i="7"/>
  <c r="AH198" i="7" s="1"/>
  <c r="AH197" i="7" s="1"/>
  <c r="AH192" i="7"/>
  <c r="AH191" i="7" s="1"/>
  <c r="AH188" i="7"/>
  <c r="AH187" i="7" s="1"/>
  <c r="AH177" i="7"/>
  <c r="AH171" i="7"/>
  <c r="AH167" i="7"/>
  <c r="AH157" i="7"/>
  <c r="AH153" i="7"/>
  <c r="AH138" i="7"/>
  <c r="AH137" i="7" s="1"/>
  <c r="AH132" i="7"/>
  <c r="AH131" i="7" s="1"/>
  <c r="AH124" i="7"/>
  <c r="AH120" i="7"/>
  <c r="AH113" i="7"/>
  <c r="AH109" i="7"/>
  <c r="AH106" i="7"/>
  <c r="AH100" i="7"/>
  <c r="AH66" i="7"/>
  <c r="AH60" i="7"/>
  <c r="AH52" i="7"/>
  <c r="AH48" i="7"/>
  <c r="J250" i="7"/>
  <c r="J249" i="7" s="1"/>
  <c r="J247" i="7"/>
  <c r="J242" i="7"/>
  <c r="J238" i="7"/>
  <c r="J227" i="7"/>
  <c r="J226" i="7" s="1"/>
  <c r="J224" i="7"/>
  <c r="J219" i="7"/>
  <c r="J215" i="7"/>
  <c r="J206" i="7"/>
  <c r="J205" i="7" s="1"/>
  <c r="J204" i="7" s="1"/>
  <c r="J203" i="7" s="1"/>
  <c r="J199" i="7"/>
  <c r="J198" i="7" s="1"/>
  <c r="J197" i="7" s="1"/>
  <c r="J192" i="7"/>
  <c r="J191" i="7" s="1"/>
  <c r="J188" i="7"/>
  <c r="J187" i="7" s="1"/>
  <c r="J177" i="7"/>
  <c r="J171" i="7"/>
  <c r="J167" i="7"/>
  <c r="J157" i="7"/>
  <c r="J153" i="7"/>
  <c r="J138" i="7"/>
  <c r="J137" i="7" s="1"/>
  <c r="J132" i="7"/>
  <c r="J131" i="7" s="1"/>
  <c r="J124" i="7"/>
  <c r="J120" i="7"/>
  <c r="J113" i="7"/>
  <c r="J106" i="7"/>
  <c r="J100" i="7"/>
  <c r="J66" i="7"/>
  <c r="J60" i="7"/>
  <c r="J52" i="7"/>
  <c r="J48" i="7"/>
  <c r="V206" i="7"/>
  <c r="V205" i="7" s="1"/>
  <c r="V204" i="7" s="1"/>
  <c r="V203" i="7" s="1"/>
  <c r="V199" i="7"/>
  <c r="V198" i="7" s="1"/>
  <c r="V197" i="7" s="1"/>
  <c r="V192" i="7"/>
  <c r="V191" i="7" s="1"/>
  <c r="V188" i="7"/>
  <c r="V187" i="7" s="1"/>
  <c r="V177" i="7"/>
  <c r="V171" i="7"/>
  <c r="V167" i="7"/>
  <c r="V157" i="7"/>
  <c r="V153" i="7"/>
  <c r="V138" i="7"/>
  <c r="V137" i="7" s="1"/>
  <c r="V132" i="7"/>
  <c r="V131" i="7" s="1"/>
  <c r="V124" i="7"/>
  <c r="V120" i="7"/>
  <c r="V113" i="7"/>
  <c r="V109" i="7"/>
  <c r="V106" i="7"/>
  <c r="V100" i="7"/>
  <c r="V66" i="7"/>
  <c r="V60" i="7"/>
  <c r="V52" i="7"/>
  <c r="V48" i="7"/>
  <c r="AM46" i="7" l="1"/>
  <c r="AM16" i="7" s="1"/>
  <c r="V108" i="7"/>
  <c r="AH152" i="7"/>
  <c r="AH151" i="7" s="1"/>
  <c r="AA98" i="7"/>
  <c r="AA97" i="7" s="1"/>
  <c r="T13" i="9"/>
  <c r="Y8" i="12"/>
  <c r="O165" i="7"/>
  <c r="O164" i="7" s="1"/>
  <c r="O46" i="7"/>
  <c r="O16" i="7" s="1"/>
  <c r="AA164" i="7"/>
  <c r="AA46" i="7"/>
  <c r="AA16" i="7" s="1"/>
  <c r="AM98" i="7"/>
  <c r="AM97" i="7" s="1"/>
  <c r="J72" i="7"/>
  <c r="J71" i="7" s="1"/>
  <c r="AH72" i="7"/>
  <c r="AH71" i="7" s="1"/>
  <c r="AL72" i="7"/>
  <c r="AL71" i="7" s="1"/>
  <c r="AQ72" i="7"/>
  <c r="AQ71" i="7" s="1"/>
  <c r="O98" i="7"/>
  <c r="O97" i="7" s="1"/>
  <c r="V47" i="7"/>
  <c r="V119" i="7"/>
  <c r="V118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M164" i="7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14" i="7"/>
  <c r="J213" i="7" s="1"/>
  <c r="J212" i="7" s="1"/>
  <c r="J108" i="7"/>
  <c r="AH119" i="7"/>
  <c r="AH118" i="7" s="1"/>
  <c r="AH59" i="7"/>
  <c r="AH108" i="7"/>
  <c r="AF73" i="7"/>
  <c r="J59" i="7"/>
  <c r="V152" i="7"/>
  <c r="V151" i="7" s="1"/>
  <c r="J119" i="7"/>
  <c r="J118" i="7" s="1"/>
  <c r="J186" i="7"/>
  <c r="H73" i="7"/>
  <c r="AF77" i="7"/>
  <c r="T73" i="7"/>
  <c r="V59" i="7"/>
  <c r="V130" i="7"/>
  <c r="J99" i="7"/>
  <c r="J237" i="7"/>
  <c r="J236" i="7" s="1"/>
  <c r="J235" i="7" s="1"/>
  <c r="J152" i="7"/>
  <c r="J151" i="7" s="1"/>
  <c r="V166" i="7"/>
  <c r="V165" i="7" s="1"/>
  <c r="AH99" i="7"/>
  <c r="AH166" i="7"/>
  <c r="AH165" i="7" s="1"/>
  <c r="V99" i="7"/>
  <c r="J130" i="7"/>
  <c r="V186" i="7"/>
  <c r="J166" i="7"/>
  <c r="J165" i="7" s="1"/>
  <c r="AH186" i="7"/>
  <c r="AH130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N171" i="7"/>
  <c r="T107" i="7"/>
  <c r="H107" i="7"/>
  <c r="AQ106" i="7"/>
  <c r="AP106" i="7"/>
  <c r="AO106" i="7"/>
  <c r="AN106" i="7"/>
  <c r="AL106" i="7"/>
  <c r="AK106" i="7"/>
  <c r="AJ106" i="7"/>
  <c r="AI106" i="7"/>
  <c r="AG106" i="7"/>
  <c r="AE106" i="7"/>
  <c r="AD106" i="7"/>
  <c r="AC106" i="7"/>
  <c r="AB106" i="7"/>
  <c r="Z106" i="7"/>
  <c r="Y106" i="7"/>
  <c r="X106" i="7"/>
  <c r="W106" i="7"/>
  <c r="U106" i="7"/>
  <c r="S106" i="7"/>
  <c r="R106" i="7"/>
  <c r="Q106" i="7"/>
  <c r="P106" i="7"/>
  <c r="N106" i="7"/>
  <c r="M106" i="7"/>
  <c r="L106" i="7"/>
  <c r="K106" i="7"/>
  <c r="I106" i="7"/>
  <c r="K100" i="7"/>
  <c r="AQ100" i="7"/>
  <c r="AF107" i="7"/>
  <c r="AV38" i="7" s="1"/>
  <c r="AO206" i="7"/>
  <c r="AO205" i="7" s="1"/>
  <c r="AO204" i="7" s="1"/>
  <c r="AO203" i="7" s="1"/>
  <c r="I206" i="7"/>
  <c r="I205" i="7" s="1"/>
  <c r="I204" i="7" s="1"/>
  <c r="I203" i="7" s="1"/>
  <c r="I66" i="7"/>
  <c r="I60" i="7"/>
  <c r="AF208" i="7"/>
  <c r="AV74" i="7" s="1"/>
  <c r="T208" i="7"/>
  <c r="AU74" i="7" s="1"/>
  <c r="H208" i="7"/>
  <c r="AT74" i="7" s="1"/>
  <c r="AF207" i="7"/>
  <c r="AV73" i="7" s="1"/>
  <c r="T207" i="7"/>
  <c r="AU73" i="7" s="1"/>
  <c r="H207" i="7"/>
  <c r="AT73" i="7" s="1"/>
  <c r="AQ206" i="7"/>
  <c r="AQ205" i="7" s="1"/>
  <c r="AQ204" i="7" s="1"/>
  <c r="AQ203" i="7" s="1"/>
  <c r="AP206" i="7"/>
  <c r="AP205" i="7" s="1"/>
  <c r="AP204" i="7" s="1"/>
  <c r="AP203" i="7" s="1"/>
  <c r="AN206" i="7"/>
  <c r="AN205" i="7" s="1"/>
  <c r="AN204" i="7" s="1"/>
  <c r="AN203" i="7" s="1"/>
  <c r="AL206" i="7"/>
  <c r="AL205" i="7" s="1"/>
  <c r="AL204" i="7" s="1"/>
  <c r="AL203" i="7" s="1"/>
  <c r="AK206" i="7"/>
  <c r="AK205" i="7" s="1"/>
  <c r="AK204" i="7" s="1"/>
  <c r="AK203" i="7" s="1"/>
  <c r="AJ206" i="7"/>
  <c r="AJ205" i="7" s="1"/>
  <c r="AJ204" i="7" s="1"/>
  <c r="AJ203" i="7" s="1"/>
  <c r="AI206" i="7"/>
  <c r="AI205" i="7" s="1"/>
  <c r="AI204" i="7" s="1"/>
  <c r="AI203" i="7" s="1"/>
  <c r="AG206" i="7"/>
  <c r="AG205" i="7" s="1"/>
  <c r="AG204" i="7" s="1"/>
  <c r="AG203" i="7" s="1"/>
  <c r="AE206" i="7"/>
  <c r="AE205" i="7" s="1"/>
  <c r="AE204" i="7" s="1"/>
  <c r="AE203" i="7" s="1"/>
  <c r="AD206" i="7"/>
  <c r="AD205" i="7" s="1"/>
  <c r="AD204" i="7" s="1"/>
  <c r="AD203" i="7" s="1"/>
  <c r="AC206" i="7"/>
  <c r="AC205" i="7" s="1"/>
  <c r="AC204" i="7" s="1"/>
  <c r="AC203" i="7" s="1"/>
  <c r="AB206" i="7"/>
  <c r="AB205" i="7" s="1"/>
  <c r="AB204" i="7" s="1"/>
  <c r="AB203" i="7" s="1"/>
  <c r="Z206" i="7"/>
  <c r="Z205" i="7" s="1"/>
  <c r="Z204" i="7" s="1"/>
  <c r="Z203" i="7" s="1"/>
  <c r="Y206" i="7"/>
  <c r="Y205" i="7" s="1"/>
  <c r="Y204" i="7" s="1"/>
  <c r="Y203" i="7" s="1"/>
  <c r="X206" i="7"/>
  <c r="X205" i="7" s="1"/>
  <c r="X204" i="7" s="1"/>
  <c r="X203" i="7" s="1"/>
  <c r="W206" i="7"/>
  <c r="W205" i="7" s="1"/>
  <c r="W204" i="7" s="1"/>
  <c r="W203" i="7" s="1"/>
  <c r="U206" i="7"/>
  <c r="U205" i="7" s="1"/>
  <c r="U204" i="7" s="1"/>
  <c r="U203" i="7" s="1"/>
  <c r="S206" i="7"/>
  <c r="S205" i="7" s="1"/>
  <c r="S204" i="7" s="1"/>
  <c r="S203" i="7" s="1"/>
  <c r="R206" i="7"/>
  <c r="R205" i="7" s="1"/>
  <c r="R204" i="7" s="1"/>
  <c r="R203" i="7" s="1"/>
  <c r="Q206" i="7"/>
  <c r="Q205" i="7" s="1"/>
  <c r="Q204" i="7" s="1"/>
  <c r="Q203" i="7" s="1"/>
  <c r="P206" i="7"/>
  <c r="P205" i="7" s="1"/>
  <c r="P204" i="7" s="1"/>
  <c r="P203" i="7" s="1"/>
  <c r="N206" i="7"/>
  <c r="N205" i="7" s="1"/>
  <c r="N204" i="7" s="1"/>
  <c r="N203" i="7" s="1"/>
  <c r="M206" i="7"/>
  <c r="M205" i="7" s="1"/>
  <c r="M204" i="7" s="1"/>
  <c r="M203" i="7" s="1"/>
  <c r="L206" i="7"/>
  <c r="L205" i="7" s="1"/>
  <c r="L204" i="7" s="1"/>
  <c r="L203" i="7" s="1"/>
  <c r="K206" i="7"/>
  <c r="K205" i="7" s="1"/>
  <c r="K204" i="7" s="1"/>
  <c r="K203" i="7" s="1"/>
  <c r="V98" i="7" l="1"/>
  <c r="AU62" i="7"/>
  <c r="AU38" i="7"/>
  <c r="AT62" i="7"/>
  <c r="AT38" i="7"/>
  <c r="J46" i="7"/>
  <c r="J16" i="7" s="1"/>
  <c r="AA12" i="7"/>
  <c r="AA13" i="7" s="1"/>
  <c r="AM12" i="7"/>
  <c r="AM10" i="12" s="1"/>
  <c r="O12" i="7"/>
  <c r="O10" i="9" s="1"/>
  <c r="J164" i="7"/>
  <c r="V97" i="7"/>
  <c r="AV62" i="7"/>
  <c r="J98" i="7"/>
  <c r="J97" i="7" s="1"/>
  <c r="AF9" i="9"/>
  <c r="T9" i="9"/>
  <c r="AH98" i="7"/>
  <c r="AH97" i="7" s="1"/>
  <c r="H71" i="7"/>
  <c r="T72" i="7"/>
  <c r="AH46" i="7"/>
  <c r="AH16" i="7" s="1"/>
  <c r="K99" i="7"/>
  <c r="T71" i="7"/>
  <c r="AH164" i="7"/>
  <c r="AF72" i="7"/>
  <c r="H72" i="7"/>
  <c r="V46" i="7"/>
  <c r="V16" i="7" s="1"/>
  <c r="AF106" i="7"/>
  <c r="AQ99" i="7"/>
  <c r="V164" i="7"/>
  <c r="I59" i="7"/>
  <c r="I46" i="7" s="1"/>
  <c r="I16" i="7" s="1"/>
  <c r="T203" i="7"/>
  <c r="T106" i="7"/>
  <c r="H106" i="7"/>
  <c r="H203" i="7"/>
  <c r="T204" i="7"/>
  <c r="H205" i="7"/>
  <c r="G36" i="5" s="1"/>
  <c r="AF206" i="7"/>
  <c r="AF204" i="7"/>
  <c r="AF203" i="7"/>
  <c r="H206" i="7"/>
  <c r="T205" i="7"/>
  <c r="H36" i="5" s="1"/>
  <c r="AF205" i="7"/>
  <c r="I36" i="5" s="1"/>
  <c r="T206" i="7"/>
  <c r="H204" i="7"/>
  <c r="AF179" i="7"/>
  <c r="AV31" i="7" s="1"/>
  <c r="AF178" i="7"/>
  <c r="AV30" i="7" s="1"/>
  <c r="AF176" i="7"/>
  <c r="AF175" i="7"/>
  <c r="AF174" i="7"/>
  <c r="AF173" i="7"/>
  <c r="AF172" i="7"/>
  <c r="AF170" i="7"/>
  <c r="AF169" i="7"/>
  <c r="AF168" i="7"/>
  <c r="AF252" i="7"/>
  <c r="AF251" i="7"/>
  <c r="AF248" i="7"/>
  <c r="AF246" i="7"/>
  <c r="AF245" i="7"/>
  <c r="AF244" i="7"/>
  <c r="AF243" i="7"/>
  <c r="AF241" i="7"/>
  <c r="AF240" i="7"/>
  <c r="AF239" i="7"/>
  <c r="AF229" i="7"/>
  <c r="AF228" i="7"/>
  <c r="AF225" i="7"/>
  <c r="AF223" i="7"/>
  <c r="AF222" i="7"/>
  <c r="AF221" i="7"/>
  <c r="AF220" i="7"/>
  <c r="AF218" i="7"/>
  <c r="AF217" i="7"/>
  <c r="AF216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F161" i="7"/>
  <c r="AF160" i="7"/>
  <c r="AF159" i="7"/>
  <c r="AF158" i="7"/>
  <c r="AF156" i="7"/>
  <c r="AF155" i="7"/>
  <c r="AF154" i="7"/>
  <c r="AF139" i="7"/>
  <c r="AF136" i="7"/>
  <c r="AF135" i="7"/>
  <c r="AF134" i="7"/>
  <c r="AF133" i="7"/>
  <c r="AF128" i="7"/>
  <c r="AF127" i="7"/>
  <c r="AF126" i="7"/>
  <c r="AF125" i="7"/>
  <c r="AF123" i="7"/>
  <c r="AF122" i="7"/>
  <c r="AF121" i="7"/>
  <c r="AF115" i="7"/>
  <c r="AF114" i="7"/>
  <c r="AF112" i="7"/>
  <c r="AF110" i="7"/>
  <c r="AF105" i="7"/>
  <c r="AF104" i="7"/>
  <c r="AF103" i="7"/>
  <c r="AF102" i="7"/>
  <c r="AF101" i="7"/>
  <c r="AF201" i="7"/>
  <c r="AF200" i="7"/>
  <c r="AF195" i="7"/>
  <c r="AF193" i="7"/>
  <c r="AF190" i="7"/>
  <c r="AF189" i="7"/>
  <c r="T252" i="7"/>
  <c r="T251" i="7"/>
  <c r="T250" i="7"/>
  <c r="T249" i="7"/>
  <c r="T248" i="7"/>
  <c r="T247" i="7"/>
  <c r="T246" i="7"/>
  <c r="T245" i="7"/>
  <c r="T244" i="7"/>
  <c r="T243" i="7"/>
  <c r="T242" i="7"/>
  <c r="T241" i="7"/>
  <c r="T240" i="7"/>
  <c r="T239" i="7"/>
  <c r="T238" i="7"/>
  <c r="T237" i="7"/>
  <c r="T236" i="7"/>
  <c r="T235" i="7"/>
  <c r="T229" i="7"/>
  <c r="T228" i="7"/>
  <c r="T227" i="7"/>
  <c r="T226" i="7"/>
  <c r="T225" i="7"/>
  <c r="T224" i="7"/>
  <c r="T223" i="7"/>
  <c r="T222" i="7"/>
  <c r="T221" i="7"/>
  <c r="T220" i="7"/>
  <c r="T219" i="7"/>
  <c r="T218" i="7"/>
  <c r="T217" i="7"/>
  <c r="T216" i="7"/>
  <c r="T215" i="7"/>
  <c r="T214" i="7"/>
  <c r="T213" i="7"/>
  <c r="T212" i="7"/>
  <c r="T68" i="7"/>
  <c r="T67" i="7"/>
  <c r="T65" i="7"/>
  <c r="T64" i="7"/>
  <c r="T63" i="7"/>
  <c r="T62" i="7"/>
  <c r="T61" i="7"/>
  <c r="T56" i="7"/>
  <c r="T55" i="7"/>
  <c r="T54" i="7"/>
  <c r="T53" i="7"/>
  <c r="T51" i="7"/>
  <c r="T50" i="7"/>
  <c r="T161" i="7"/>
  <c r="T160" i="7"/>
  <c r="T159" i="7"/>
  <c r="T158" i="7"/>
  <c r="T156" i="7"/>
  <c r="T155" i="7"/>
  <c r="T154" i="7"/>
  <c r="T139" i="7"/>
  <c r="T136" i="7"/>
  <c r="T135" i="7"/>
  <c r="T134" i="7"/>
  <c r="T133" i="7"/>
  <c r="T128" i="7"/>
  <c r="T127" i="7"/>
  <c r="T126" i="7"/>
  <c r="T125" i="7"/>
  <c r="T123" i="7"/>
  <c r="T122" i="7"/>
  <c r="T121" i="7"/>
  <c r="T115" i="7"/>
  <c r="T114" i="7"/>
  <c r="T112" i="7"/>
  <c r="T110" i="7"/>
  <c r="T105" i="7"/>
  <c r="T104" i="7"/>
  <c r="T103" i="7"/>
  <c r="T102" i="7"/>
  <c r="T101" i="7"/>
  <c r="T201" i="7"/>
  <c r="T200" i="7"/>
  <c r="T195" i="7"/>
  <c r="T193" i="7"/>
  <c r="T190" i="7"/>
  <c r="T189" i="7"/>
  <c r="T179" i="7"/>
  <c r="AU31" i="7" s="1"/>
  <c r="T178" i="7"/>
  <c r="AU30" i="7" s="1"/>
  <c r="T176" i="7"/>
  <c r="T175" i="7"/>
  <c r="T174" i="7"/>
  <c r="T173" i="7"/>
  <c r="T172" i="7"/>
  <c r="T170" i="7"/>
  <c r="T169" i="7"/>
  <c r="T168" i="7"/>
  <c r="AQ250" i="7"/>
  <c r="AP250" i="7"/>
  <c r="AP249" i="7" s="1"/>
  <c r="AO250" i="7"/>
  <c r="AO249" i="7" s="1"/>
  <c r="AN250" i="7"/>
  <c r="AN249" i="7" s="1"/>
  <c r="AL250" i="7"/>
  <c r="AL249" i="7" s="1"/>
  <c r="AK250" i="7"/>
  <c r="AK249" i="7" s="1"/>
  <c r="AJ250" i="7"/>
  <c r="AJ249" i="7" s="1"/>
  <c r="AI250" i="7"/>
  <c r="AQ249" i="7"/>
  <c r="AQ247" i="7"/>
  <c r="AP247" i="7"/>
  <c r="AO247" i="7"/>
  <c r="AN247" i="7"/>
  <c r="AL247" i="7"/>
  <c r="AK247" i="7"/>
  <c r="AJ247" i="7"/>
  <c r="AI247" i="7"/>
  <c r="AQ242" i="7"/>
  <c r="AP242" i="7"/>
  <c r="AO242" i="7"/>
  <c r="AN242" i="7"/>
  <c r="AL242" i="7"/>
  <c r="AK242" i="7"/>
  <c r="AJ242" i="7"/>
  <c r="AI242" i="7"/>
  <c r="AQ238" i="7"/>
  <c r="AP238" i="7"/>
  <c r="AO238" i="7"/>
  <c r="AN238" i="7"/>
  <c r="AN237" i="7" s="1"/>
  <c r="AL238" i="7"/>
  <c r="AL237" i="7" s="1"/>
  <c r="AK238" i="7"/>
  <c r="AJ238" i="7"/>
  <c r="AI238" i="7"/>
  <c r="AQ227" i="7"/>
  <c r="AP227" i="7"/>
  <c r="AP226" i="7" s="1"/>
  <c r="AO227" i="7"/>
  <c r="AO226" i="7" s="1"/>
  <c r="AN227" i="7"/>
  <c r="AN226" i="7" s="1"/>
  <c r="AL227" i="7"/>
  <c r="AL226" i="7" s="1"/>
  <c r="AK227" i="7"/>
  <c r="AK226" i="7" s="1"/>
  <c r="AJ227" i="7"/>
  <c r="AJ226" i="7" s="1"/>
  <c r="AI227" i="7"/>
  <c r="AQ226" i="7"/>
  <c r="AQ224" i="7"/>
  <c r="AP224" i="7"/>
  <c r="AO224" i="7"/>
  <c r="AN224" i="7"/>
  <c r="AL224" i="7"/>
  <c r="AK224" i="7"/>
  <c r="AJ224" i="7"/>
  <c r="AI224" i="7"/>
  <c r="AQ219" i="7"/>
  <c r="AP219" i="7"/>
  <c r="AO219" i="7"/>
  <c r="AN219" i="7"/>
  <c r="AL219" i="7"/>
  <c r="AK219" i="7"/>
  <c r="AJ219" i="7"/>
  <c r="AI219" i="7"/>
  <c r="AQ215" i="7"/>
  <c r="AP215" i="7"/>
  <c r="AO215" i="7"/>
  <c r="AO214" i="7" s="1"/>
  <c r="AN215" i="7"/>
  <c r="AN214" i="7" s="1"/>
  <c r="AL215" i="7"/>
  <c r="AK215" i="7"/>
  <c r="AJ215" i="7"/>
  <c r="AJ214" i="7" s="1"/>
  <c r="AI215" i="7"/>
  <c r="AI214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57" i="7"/>
  <c r="AP157" i="7"/>
  <c r="AO157" i="7"/>
  <c r="AN157" i="7"/>
  <c r="AL157" i="7"/>
  <c r="AK157" i="7"/>
  <c r="AJ157" i="7"/>
  <c r="AI157" i="7"/>
  <c r="AG157" i="7"/>
  <c r="AQ153" i="7"/>
  <c r="AP153" i="7"/>
  <c r="AO153" i="7"/>
  <c r="AN153" i="7"/>
  <c r="AL153" i="7"/>
  <c r="AK153" i="7"/>
  <c r="AJ153" i="7"/>
  <c r="AI153" i="7"/>
  <c r="AG153" i="7"/>
  <c r="AQ138" i="7"/>
  <c r="AQ137" i="7" s="1"/>
  <c r="AP138" i="7"/>
  <c r="AP137" i="7" s="1"/>
  <c r="AO138" i="7"/>
  <c r="AO137" i="7" s="1"/>
  <c r="AN138" i="7"/>
  <c r="AN137" i="7" s="1"/>
  <c r="AL138" i="7"/>
  <c r="AL137" i="7" s="1"/>
  <c r="AK138" i="7"/>
  <c r="AK137" i="7" s="1"/>
  <c r="AJ138" i="7"/>
  <c r="AJ137" i="7" s="1"/>
  <c r="AI138" i="7"/>
  <c r="AI137" i="7" s="1"/>
  <c r="AG138" i="7"/>
  <c r="AQ132" i="7"/>
  <c r="AQ131" i="7" s="1"/>
  <c r="AP132" i="7"/>
  <c r="AP131" i="7" s="1"/>
  <c r="AO132" i="7"/>
  <c r="AO131" i="7" s="1"/>
  <c r="AN132" i="7"/>
  <c r="AN131" i="7" s="1"/>
  <c r="AL132" i="7"/>
  <c r="AL131" i="7" s="1"/>
  <c r="AK132" i="7"/>
  <c r="AK131" i="7" s="1"/>
  <c r="AJ132" i="7"/>
  <c r="AJ131" i="7" s="1"/>
  <c r="AI132" i="7"/>
  <c r="AI131" i="7" s="1"/>
  <c r="AG132" i="7"/>
  <c r="AQ124" i="7"/>
  <c r="AP124" i="7"/>
  <c r="AO124" i="7"/>
  <c r="AN124" i="7"/>
  <c r="AL124" i="7"/>
  <c r="AK124" i="7"/>
  <c r="AJ124" i="7"/>
  <c r="AI124" i="7"/>
  <c r="AG124" i="7"/>
  <c r="AQ120" i="7"/>
  <c r="AP120" i="7"/>
  <c r="AO120" i="7"/>
  <c r="AN120" i="7"/>
  <c r="AL120" i="7"/>
  <c r="AK120" i="7"/>
  <c r="AJ120" i="7"/>
  <c r="AI120" i="7"/>
  <c r="AG120" i="7"/>
  <c r="AQ113" i="7"/>
  <c r="AP113" i="7"/>
  <c r="AO113" i="7"/>
  <c r="AN113" i="7"/>
  <c r="AL113" i="7"/>
  <c r="AK113" i="7"/>
  <c r="AJ113" i="7"/>
  <c r="AI113" i="7"/>
  <c r="AG113" i="7"/>
  <c r="AQ109" i="7"/>
  <c r="AP109" i="7"/>
  <c r="AO109" i="7"/>
  <c r="AN109" i="7"/>
  <c r="AL109" i="7"/>
  <c r="AK109" i="7"/>
  <c r="AJ109" i="7"/>
  <c r="AI109" i="7"/>
  <c r="AG109" i="7"/>
  <c r="AP100" i="7"/>
  <c r="AP99" i="7" s="1"/>
  <c r="AO100" i="7"/>
  <c r="AO99" i="7" s="1"/>
  <c r="AN100" i="7"/>
  <c r="AN99" i="7" s="1"/>
  <c r="AL100" i="7"/>
  <c r="AL99" i="7" s="1"/>
  <c r="AK100" i="7"/>
  <c r="AK99" i="7" s="1"/>
  <c r="AJ100" i="7"/>
  <c r="AJ99" i="7" s="1"/>
  <c r="AI100" i="7"/>
  <c r="AI99" i="7" s="1"/>
  <c r="AG100" i="7"/>
  <c r="AG99" i="7" s="1"/>
  <c r="AQ199" i="7"/>
  <c r="AQ198" i="7" s="1"/>
  <c r="AQ197" i="7" s="1"/>
  <c r="AP199" i="7"/>
  <c r="AP198" i="7" s="1"/>
  <c r="AP197" i="7" s="1"/>
  <c r="AO199" i="7"/>
  <c r="AO198" i="7" s="1"/>
  <c r="AO197" i="7" s="1"/>
  <c r="AN199" i="7"/>
  <c r="AN198" i="7" s="1"/>
  <c r="AN197" i="7" s="1"/>
  <c r="AL199" i="7"/>
  <c r="AL198" i="7" s="1"/>
  <c r="AL197" i="7" s="1"/>
  <c r="AK199" i="7"/>
  <c r="AK198" i="7" s="1"/>
  <c r="AK197" i="7" s="1"/>
  <c r="AJ199" i="7"/>
  <c r="AJ198" i="7" s="1"/>
  <c r="AJ197" i="7" s="1"/>
  <c r="AI199" i="7"/>
  <c r="AI198" i="7" s="1"/>
  <c r="AI197" i="7" s="1"/>
  <c r="AG199" i="7"/>
  <c r="AQ192" i="7"/>
  <c r="AQ191" i="7" s="1"/>
  <c r="AP192" i="7"/>
  <c r="AP191" i="7" s="1"/>
  <c r="AO192" i="7"/>
  <c r="AO191" i="7" s="1"/>
  <c r="AN192" i="7"/>
  <c r="AN191" i="7" s="1"/>
  <c r="AL192" i="7"/>
  <c r="AL191" i="7" s="1"/>
  <c r="AK192" i="7"/>
  <c r="AK191" i="7" s="1"/>
  <c r="AJ192" i="7"/>
  <c r="AJ191" i="7" s="1"/>
  <c r="AI192" i="7"/>
  <c r="AG192" i="7"/>
  <c r="AG191" i="7" s="1"/>
  <c r="AQ188" i="7"/>
  <c r="AQ187" i="7" s="1"/>
  <c r="AP188" i="7"/>
  <c r="AP187" i="7" s="1"/>
  <c r="AO188" i="7"/>
  <c r="AO187" i="7" s="1"/>
  <c r="AN188" i="7"/>
  <c r="AN187" i="7" s="1"/>
  <c r="AL188" i="7"/>
  <c r="AL187" i="7" s="1"/>
  <c r="AK188" i="7"/>
  <c r="AK187" i="7" s="1"/>
  <c r="AJ188" i="7"/>
  <c r="AJ187" i="7" s="1"/>
  <c r="AI188" i="7"/>
  <c r="AI187" i="7" s="1"/>
  <c r="AG188" i="7"/>
  <c r="AQ177" i="7"/>
  <c r="AP177" i="7"/>
  <c r="AO177" i="7"/>
  <c r="AN177" i="7"/>
  <c r="AL177" i="7"/>
  <c r="AK177" i="7"/>
  <c r="AJ177" i="7"/>
  <c r="AI177" i="7"/>
  <c r="AG177" i="7"/>
  <c r="AQ171" i="7"/>
  <c r="AP171" i="7"/>
  <c r="AO171" i="7"/>
  <c r="AN171" i="7"/>
  <c r="AL171" i="7"/>
  <c r="AK171" i="7"/>
  <c r="AJ171" i="7"/>
  <c r="AI171" i="7"/>
  <c r="AG171" i="7"/>
  <c r="AQ167" i="7"/>
  <c r="AP167" i="7"/>
  <c r="AO167" i="7"/>
  <c r="AN167" i="7"/>
  <c r="AL167" i="7"/>
  <c r="AK167" i="7"/>
  <c r="AJ167" i="7"/>
  <c r="AI167" i="7"/>
  <c r="AG167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57" i="7"/>
  <c r="AD157" i="7"/>
  <c r="AC157" i="7"/>
  <c r="AB157" i="7"/>
  <c r="Z157" i="7"/>
  <c r="Y157" i="7"/>
  <c r="X157" i="7"/>
  <c r="W157" i="7"/>
  <c r="U157" i="7"/>
  <c r="AE153" i="7"/>
  <c r="AD153" i="7"/>
  <c r="AC153" i="7"/>
  <c r="AB153" i="7"/>
  <c r="Z153" i="7"/>
  <c r="Y153" i="7"/>
  <c r="X153" i="7"/>
  <c r="W153" i="7"/>
  <c r="U153" i="7"/>
  <c r="AE138" i="7"/>
  <c r="AE137" i="7" s="1"/>
  <c r="AD138" i="7"/>
  <c r="AD137" i="7" s="1"/>
  <c r="AC138" i="7"/>
  <c r="AC137" i="7" s="1"/>
  <c r="AB138" i="7"/>
  <c r="AB137" i="7" s="1"/>
  <c r="Z138" i="7"/>
  <c r="Z137" i="7" s="1"/>
  <c r="Y138" i="7"/>
  <c r="Y137" i="7" s="1"/>
  <c r="X138" i="7"/>
  <c r="X137" i="7" s="1"/>
  <c r="W138" i="7"/>
  <c r="W137" i="7" s="1"/>
  <c r="U138" i="7"/>
  <c r="AE132" i="7"/>
  <c r="AE131" i="7" s="1"/>
  <c r="AD132" i="7"/>
  <c r="AD131" i="7" s="1"/>
  <c r="AC132" i="7"/>
  <c r="AC131" i="7" s="1"/>
  <c r="AB132" i="7"/>
  <c r="AB131" i="7" s="1"/>
  <c r="Z132" i="7"/>
  <c r="Z131" i="7" s="1"/>
  <c r="Y132" i="7"/>
  <c r="Y131" i="7" s="1"/>
  <c r="X132" i="7"/>
  <c r="X131" i="7" s="1"/>
  <c r="W132" i="7"/>
  <c r="W131" i="7" s="1"/>
  <c r="U132" i="7"/>
  <c r="U131" i="7" s="1"/>
  <c r="AE124" i="7"/>
  <c r="AD124" i="7"/>
  <c r="AC124" i="7"/>
  <c r="AB124" i="7"/>
  <c r="Z124" i="7"/>
  <c r="Y124" i="7"/>
  <c r="X124" i="7"/>
  <c r="W124" i="7"/>
  <c r="U124" i="7"/>
  <c r="AE120" i="7"/>
  <c r="AD120" i="7"/>
  <c r="AC120" i="7"/>
  <c r="AB120" i="7"/>
  <c r="Z120" i="7"/>
  <c r="Y120" i="7"/>
  <c r="X120" i="7"/>
  <c r="W120" i="7"/>
  <c r="U120" i="7"/>
  <c r="AE113" i="7"/>
  <c r="AD113" i="7"/>
  <c r="AC113" i="7"/>
  <c r="AB113" i="7"/>
  <c r="Z113" i="7"/>
  <c r="Y113" i="7"/>
  <c r="X113" i="7"/>
  <c r="W113" i="7"/>
  <c r="U113" i="7"/>
  <c r="AE109" i="7"/>
  <c r="AD109" i="7"/>
  <c r="AC109" i="7"/>
  <c r="AB109" i="7"/>
  <c r="Z109" i="7"/>
  <c r="Y109" i="7"/>
  <c r="X109" i="7"/>
  <c r="W109" i="7"/>
  <c r="U109" i="7"/>
  <c r="AE100" i="7"/>
  <c r="AE99" i="7" s="1"/>
  <c r="AD100" i="7"/>
  <c r="AD99" i="7" s="1"/>
  <c r="AC100" i="7"/>
  <c r="AC99" i="7" s="1"/>
  <c r="AB100" i="7"/>
  <c r="AB99" i="7" s="1"/>
  <c r="Z100" i="7"/>
  <c r="Z99" i="7" s="1"/>
  <c r="Y100" i="7"/>
  <c r="Y99" i="7" s="1"/>
  <c r="X100" i="7"/>
  <c r="X99" i="7" s="1"/>
  <c r="W100" i="7"/>
  <c r="W99" i="7" s="1"/>
  <c r="U100" i="7"/>
  <c r="U99" i="7" s="1"/>
  <c r="AE199" i="7"/>
  <c r="AE198" i="7" s="1"/>
  <c r="AE197" i="7" s="1"/>
  <c r="AD199" i="7"/>
  <c r="AD198" i="7" s="1"/>
  <c r="AD197" i="7" s="1"/>
  <c r="AC199" i="7"/>
  <c r="AC198" i="7" s="1"/>
  <c r="AC197" i="7" s="1"/>
  <c r="AB199" i="7"/>
  <c r="AB198" i="7" s="1"/>
  <c r="AB197" i="7" s="1"/>
  <c r="Z199" i="7"/>
  <c r="Z198" i="7" s="1"/>
  <c r="Z197" i="7" s="1"/>
  <c r="Y199" i="7"/>
  <c r="Y198" i="7" s="1"/>
  <c r="Y197" i="7" s="1"/>
  <c r="X199" i="7"/>
  <c r="X198" i="7" s="1"/>
  <c r="X197" i="7" s="1"/>
  <c r="W199" i="7"/>
  <c r="W198" i="7" s="1"/>
  <c r="W197" i="7" s="1"/>
  <c r="U199" i="7"/>
  <c r="U198" i="7" s="1"/>
  <c r="U197" i="7" s="1"/>
  <c r="AE192" i="7"/>
  <c r="AE191" i="7" s="1"/>
  <c r="AD192" i="7"/>
  <c r="AD191" i="7" s="1"/>
  <c r="AC192" i="7"/>
  <c r="AC191" i="7" s="1"/>
  <c r="AB192" i="7"/>
  <c r="AB191" i="7" s="1"/>
  <c r="Z192" i="7"/>
  <c r="Z191" i="7" s="1"/>
  <c r="Y192" i="7"/>
  <c r="Y191" i="7" s="1"/>
  <c r="X192" i="7"/>
  <c r="X191" i="7" s="1"/>
  <c r="W192" i="7"/>
  <c r="W191" i="7" s="1"/>
  <c r="U192" i="7"/>
  <c r="AE188" i="7"/>
  <c r="AE187" i="7" s="1"/>
  <c r="AD188" i="7"/>
  <c r="AC188" i="7"/>
  <c r="AC187" i="7" s="1"/>
  <c r="AB188" i="7"/>
  <c r="AB187" i="7" s="1"/>
  <c r="Z188" i="7"/>
  <c r="Z187" i="7" s="1"/>
  <c r="Y188" i="7"/>
  <c r="Y187" i="7" s="1"/>
  <c r="X188" i="7"/>
  <c r="X187" i="7" s="1"/>
  <c r="W188" i="7"/>
  <c r="W187" i="7" s="1"/>
  <c r="U188" i="7"/>
  <c r="AD187" i="7"/>
  <c r="AE177" i="7"/>
  <c r="AD177" i="7"/>
  <c r="AC177" i="7"/>
  <c r="AB177" i="7"/>
  <c r="Z177" i="7"/>
  <c r="Y177" i="7"/>
  <c r="X177" i="7"/>
  <c r="W177" i="7"/>
  <c r="U177" i="7"/>
  <c r="AE171" i="7"/>
  <c r="AD171" i="7"/>
  <c r="AC171" i="7"/>
  <c r="AB171" i="7"/>
  <c r="Z171" i="7"/>
  <c r="Y171" i="7"/>
  <c r="X171" i="7"/>
  <c r="W171" i="7"/>
  <c r="U171" i="7"/>
  <c r="AE167" i="7"/>
  <c r="AD167" i="7"/>
  <c r="AC167" i="7"/>
  <c r="AB167" i="7"/>
  <c r="Z167" i="7"/>
  <c r="Y167" i="7"/>
  <c r="X167" i="7"/>
  <c r="W167" i="7"/>
  <c r="U167" i="7"/>
  <c r="AU27" i="7" l="1"/>
  <c r="AV22" i="7"/>
  <c r="AU20" i="7"/>
  <c r="AV21" i="7"/>
  <c r="AV27" i="7"/>
  <c r="AV20" i="7"/>
  <c r="AU22" i="7"/>
  <c r="AU25" i="7"/>
  <c r="AU28" i="7"/>
  <c r="AU41" i="7"/>
  <c r="AU43" i="7"/>
  <c r="AU82" i="7"/>
  <c r="AV25" i="7"/>
  <c r="AV28" i="7"/>
  <c r="AV41" i="7"/>
  <c r="AV43" i="7"/>
  <c r="AV82" i="7"/>
  <c r="AU21" i="7"/>
  <c r="AU24" i="7"/>
  <c r="AU26" i="7"/>
  <c r="AU40" i="7"/>
  <c r="AV24" i="7"/>
  <c r="AV26" i="7"/>
  <c r="AV40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14" i="7"/>
  <c r="AL213" i="7" s="1"/>
  <c r="AL212" i="7" s="1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30" i="7"/>
  <c r="AP130" i="7"/>
  <c r="AI130" i="7"/>
  <c r="Y130" i="7"/>
  <c r="AD130" i="7"/>
  <c r="W130" i="7"/>
  <c r="Z186" i="7"/>
  <c r="AE186" i="7"/>
  <c r="AC108" i="7"/>
  <c r="Z119" i="7"/>
  <c r="Z118" i="7" s="1"/>
  <c r="AE119" i="7"/>
  <c r="AE118" i="7" s="1"/>
  <c r="AL186" i="7"/>
  <c r="AJ108" i="7"/>
  <c r="AO108" i="7"/>
  <c r="AL119" i="7"/>
  <c r="AL118" i="7" s="1"/>
  <c r="AO152" i="7"/>
  <c r="AO151" i="7" s="1"/>
  <c r="AG166" i="7"/>
  <c r="AG165" i="7" s="1"/>
  <c r="AF242" i="7"/>
  <c r="AF247" i="7"/>
  <c r="AO186" i="7"/>
  <c r="AJ186" i="7"/>
  <c r="AL108" i="7"/>
  <c r="X166" i="7"/>
  <c r="X165" i="7" s="1"/>
  <c r="AC166" i="7"/>
  <c r="AC165" i="7" s="1"/>
  <c r="T171" i="7"/>
  <c r="T177" i="7"/>
  <c r="Y108" i="7"/>
  <c r="AD108" i="7"/>
  <c r="AD98" i="7" s="1"/>
  <c r="X108" i="7"/>
  <c r="U59" i="7"/>
  <c r="Z59" i="7"/>
  <c r="AE59" i="7"/>
  <c r="Y59" i="7"/>
  <c r="AD59" i="7"/>
  <c r="AN152" i="7"/>
  <c r="AN151" i="7" s="1"/>
  <c r="AQ152" i="7"/>
  <c r="AQ151" i="7" s="1"/>
  <c r="AF224" i="7"/>
  <c r="T109" i="7"/>
  <c r="T153" i="7"/>
  <c r="AF199" i="7"/>
  <c r="AF109" i="7"/>
  <c r="AF124" i="7"/>
  <c r="T167" i="7"/>
  <c r="W108" i="7"/>
  <c r="AB108" i="7"/>
  <c r="U108" i="7"/>
  <c r="AE108" i="7"/>
  <c r="T157" i="7"/>
  <c r="T48" i="7"/>
  <c r="X59" i="7"/>
  <c r="AC59" i="7"/>
  <c r="AK152" i="7"/>
  <c r="AK151" i="7" s="1"/>
  <c r="AP152" i="7"/>
  <c r="AP151" i="7" s="1"/>
  <c r="AJ152" i="7"/>
  <c r="AJ151" i="7" s="1"/>
  <c r="AI59" i="7"/>
  <c r="AN59" i="7"/>
  <c r="AF66" i="7"/>
  <c r="AN213" i="7"/>
  <c r="AN212" i="7" s="1"/>
  <c r="T132" i="7"/>
  <c r="U187" i="7"/>
  <c r="T188" i="7"/>
  <c r="AG137" i="7"/>
  <c r="AF137" i="7" s="1"/>
  <c r="AF138" i="7"/>
  <c r="AF48" i="7"/>
  <c r="T60" i="7"/>
  <c r="T197" i="7"/>
  <c r="T124" i="7"/>
  <c r="T131" i="7"/>
  <c r="AF167" i="7"/>
  <c r="AK186" i="7"/>
  <c r="AG187" i="7"/>
  <c r="AF187" i="7" s="1"/>
  <c r="AF188" i="7"/>
  <c r="AQ186" i="7"/>
  <c r="AF113" i="7"/>
  <c r="AF52" i="7"/>
  <c r="T99" i="7"/>
  <c r="T100" i="7"/>
  <c r="U119" i="7"/>
  <c r="T120" i="7"/>
  <c r="W59" i="7"/>
  <c r="T66" i="7"/>
  <c r="X186" i="7"/>
  <c r="AC186" i="7"/>
  <c r="U191" i="7"/>
  <c r="T191" i="7" s="1"/>
  <c r="T192" i="7"/>
  <c r="U137" i="7"/>
  <c r="T137" i="7" s="1"/>
  <c r="T138" i="7"/>
  <c r="T52" i="7"/>
  <c r="AF171" i="7"/>
  <c r="AF192" i="7"/>
  <c r="AF120" i="7"/>
  <c r="AI226" i="7"/>
  <c r="AF226" i="7" s="1"/>
  <c r="AF227" i="7"/>
  <c r="AI249" i="7"/>
  <c r="AF249" i="7" s="1"/>
  <c r="AF250" i="7"/>
  <c r="AF177" i="7"/>
  <c r="AI191" i="7"/>
  <c r="AF191" i="7" s="1"/>
  <c r="AF99" i="7"/>
  <c r="AF100" i="7"/>
  <c r="AG131" i="7"/>
  <c r="AF132" i="7"/>
  <c r="AQ130" i="7"/>
  <c r="AI152" i="7"/>
  <c r="AI151" i="7" s="1"/>
  <c r="AF153" i="7"/>
  <c r="AG152" i="7"/>
  <c r="AF157" i="7"/>
  <c r="AF60" i="7"/>
  <c r="AF219" i="7"/>
  <c r="AI237" i="7"/>
  <c r="AF238" i="7"/>
  <c r="AN236" i="7"/>
  <c r="AN235" i="7" s="1"/>
  <c r="T199" i="7"/>
  <c r="T113" i="7"/>
  <c r="Z108" i="7"/>
  <c r="AB130" i="7"/>
  <c r="Z152" i="7"/>
  <c r="Z151" i="7" s="1"/>
  <c r="AB59" i="7"/>
  <c r="AO166" i="7"/>
  <c r="AO165" i="7" s="1"/>
  <c r="AL152" i="7"/>
  <c r="AL151" i="7" s="1"/>
  <c r="T198" i="7"/>
  <c r="X152" i="7"/>
  <c r="X151" i="7" s="1"/>
  <c r="AC152" i="7"/>
  <c r="AC151" i="7" s="1"/>
  <c r="AG198" i="7"/>
  <c r="AN130" i="7"/>
  <c r="AF215" i="7"/>
  <c r="AE130" i="7"/>
  <c r="X130" i="7"/>
  <c r="Z166" i="7"/>
  <c r="Z165" i="7" s="1"/>
  <c r="AO130" i="7"/>
  <c r="U166" i="7"/>
  <c r="U165" i="7" s="1"/>
  <c r="W119" i="7"/>
  <c r="W118" i="7" s="1"/>
  <c r="AB119" i="7"/>
  <c r="AB118" i="7" s="1"/>
  <c r="Y152" i="7"/>
  <c r="Y151" i="7" s="1"/>
  <c r="AD152" i="7"/>
  <c r="AD151" i="7" s="1"/>
  <c r="AI166" i="7"/>
  <c r="AI165" i="7" s="1"/>
  <c r="AN166" i="7"/>
  <c r="AN165" i="7" s="1"/>
  <c r="AL166" i="7"/>
  <c r="AL165" i="7" s="1"/>
  <c r="AQ166" i="7"/>
  <c r="AQ165" i="7" s="1"/>
  <c r="AK166" i="7"/>
  <c r="AK165" i="7" s="1"/>
  <c r="AN186" i="7"/>
  <c r="AI108" i="7"/>
  <c r="AN108" i="7"/>
  <c r="AG108" i="7"/>
  <c r="AQ108" i="7"/>
  <c r="AI119" i="7"/>
  <c r="AI118" i="7" s="1"/>
  <c r="AN119" i="7"/>
  <c r="AN118" i="7" s="1"/>
  <c r="AG119" i="7"/>
  <c r="AQ119" i="7"/>
  <c r="AQ118" i="7" s="1"/>
  <c r="AJ59" i="7"/>
  <c r="AO59" i="7"/>
  <c r="AO213" i="7"/>
  <c r="AO212" i="7" s="1"/>
  <c r="AQ214" i="7"/>
  <c r="AQ213" i="7" s="1"/>
  <c r="AQ212" i="7" s="1"/>
  <c r="AJ237" i="7"/>
  <c r="AJ236" i="7" s="1"/>
  <c r="AJ235" i="7" s="1"/>
  <c r="AO237" i="7"/>
  <c r="AO236" i="7" s="1"/>
  <c r="AO235" i="7" s="1"/>
  <c r="W186" i="7"/>
  <c r="Y119" i="7"/>
  <c r="Y118" i="7" s="1"/>
  <c r="AD119" i="7"/>
  <c r="AD118" i="7" s="1"/>
  <c r="X119" i="7"/>
  <c r="X118" i="7" s="1"/>
  <c r="AC119" i="7"/>
  <c r="AC118" i="7" s="1"/>
  <c r="W152" i="7"/>
  <c r="W151" i="7" s="1"/>
  <c r="AB152" i="7"/>
  <c r="AB151" i="7" s="1"/>
  <c r="U152" i="7"/>
  <c r="AE152" i="7"/>
  <c r="AE151" i="7" s="1"/>
  <c r="AP166" i="7"/>
  <c r="AP165" i="7" s="1"/>
  <c r="AJ166" i="7"/>
  <c r="AJ165" i="7" s="1"/>
  <c r="AK108" i="7"/>
  <c r="AP108" i="7"/>
  <c r="AK119" i="7"/>
  <c r="AK118" i="7" s="1"/>
  <c r="AP119" i="7"/>
  <c r="AP118" i="7" s="1"/>
  <c r="AJ119" i="7"/>
  <c r="AJ118" i="7" s="1"/>
  <c r="AO119" i="7"/>
  <c r="AO118" i="7" s="1"/>
  <c r="AG59" i="7"/>
  <c r="AL59" i="7"/>
  <c r="AQ59" i="7"/>
  <c r="AK59" i="7"/>
  <c r="AP59" i="7"/>
  <c r="AJ213" i="7"/>
  <c r="AJ212" i="7" s="1"/>
  <c r="AL236" i="7"/>
  <c r="AL235" i="7" s="1"/>
  <c r="AQ237" i="7"/>
  <c r="AQ236" i="7" s="1"/>
  <c r="AQ235" i="7" s="1"/>
  <c r="AP186" i="7"/>
  <c r="AB186" i="7"/>
  <c r="AJ130" i="7"/>
  <c r="AK237" i="7"/>
  <c r="AK236" i="7" s="1"/>
  <c r="AK235" i="7" s="1"/>
  <c r="AP237" i="7"/>
  <c r="AP236" i="7" s="1"/>
  <c r="AP235" i="7" s="1"/>
  <c r="AL130" i="7"/>
  <c r="AK214" i="7"/>
  <c r="AK213" i="7" s="1"/>
  <c r="AK212" i="7" s="1"/>
  <c r="AP214" i="7"/>
  <c r="AP213" i="7" s="1"/>
  <c r="AP212" i="7" s="1"/>
  <c r="W166" i="7"/>
  <c r="W165" i="7" s="1"/>
  <c r="AB166" i="7"/>
  <c r="AB165" i="7" s="1"/>
  <c r="AE166" i="7"/>
  <c r="AE165" i="7" s="1"/>
  <c r="AC130" i="7"/>
  <c r="Y186" i="7"/>
  <c r="Y166" i="7"/>
  <c r="Y165" i="7" s="1"/>
  <c r="AD166" i="7"/>
  <c r="AD165" i="7" s="1"/>
  <c r="AD186" i="7"/>
  <c r="Z130" i="7"/>
  <c r="S167" i="7"/>
  <c r="R167" i="7"/>
  <c r="Q167" i="7"/>
  <c r="P167" i="7"/>
  <c r="N167" i="7"/>
  <c r="M167" i="7"/>
  <c r="L167" i="7"/>
  <c r="K167" i="7"/>
  <c r="I177" i="7"/>
  <c r="I171" i="7"/>
  <c r="I167" i="7"/>
  <c r="S192" i="7"/>
  <c r="S191" i="7" s="1"/>
  <c r="R192" i="7"/>
  <c r="R191" i="7" s="1"/>
  <c r="Q192" i="7"/>
  <c r="Q191" i="7" s="1"/>
  <c r="P192" i="7"/>
  <c r="P191" i="7" s="1"/>
  <c r="N192" i="7"/>
  <c r="N191" i="7" s="1"/>
  <c r="M192" i="7"/>
  <c r="M191" i="7" s="1"/>
  <c r="L192" i="7"/>
  <c r="L191" i="7" s="1"/>
  <c r="K192" i="7"/>
  <c r="K191" i="7" s="1"/>
  <c r="I192" i="7"/>
  <c r="I191" i="7" s="1"/>
  <c r="S188" i="7"/>
  <c r="S187" i="7" s="1"/>
  <c r="R188" i="7"/>
  <c r="R187" i="7" s="1"/>
  <c r="Q188" i="7"/>
  <c r="Q187" i="7" s="1"/>
  <c r="P188" i="7"/>
  <c r="P187" i="7" s="1"/>
  <c r="N188" i="7"/>
  <c r="N187" i="7" s="1"/>
  <c r="M188" i="7"/>
  <c r="M187" i="7" s="1"/>
  <c r="L188" i="7"/>
  <c r="L187" i="7" s="1"/>
  <c r="K188" i="7"/>
  <c r="K187" i="7" s="1"/>
  <c r="I188" i="7"/>
  <c r="I187" i="7" s="1"/>
  <c r="I199" i="7"/>
  <c r="I198" i="7" s="1"/>
  <c r="I197" i="7" s="1"/>
  <c r="S100" i="7"/>
  <c r="S99" i="7" s="1"/>
  <c r="R100" i="7"/>
  <c r="R99" i="7" s="1"/>
  <c r="Q100" i="7"/>
  <c r="Q99" i="7" s="1"/>
  <c r="P100" i="7"/>
  <c r="P99" i="7" s="1"/>
  <c r="N100" i="7"/>
  <c r="N99" i="7" s="1"/>
  <c r="M100" i="7"/>
  <c r="M99" i="7" s="1"/>
  <c r="L100" i="7"/>
  <c r="L99" i="7" s="1"/>
  <c r="I100" i="7"/>
  <c r="I99" i="7" s="1"/>
  <c r="S109" i="7"/>
  <c r="R109" i="7"/>
  <c r="Q109" i="7"/>
  <c r="P109" i="7"/>
  <c r="N109" i="7"/>
  <c r="M109" i="7"/>
  <c r="L109" i="7"/>
  <c r="K109" i="7"/>
  <c r="I113" i="7"/>
  <c r="I109" i="7"/>
  <c r="S120" i="7"/>
  <c r="R120" i="7"/>
  <c r="Q120" i="7"/>
  <c r="P120" i="7"/>
  <c r="N120" i="7"/>
  <c r="M120" i="7"/>
  <c r="L120" i="7"/>
  <c r="K120" i="7"/>
  <c r="I120" i="7"/>
  <c r="I124" i="7"/>
  <c r="S132" i="7"/>
  <c r="R132" i="7"/>
  <c r="Q132" i="7"/>
  <c r="P132" i="7"/>
  <c r="P131" i="7" s="1"/>
  <c r="N132" i="7"/>
  <c r="N131" i="7" s="1"/>
  <c r="M132" i="7"/>
  <c r="M131" i="7" s="1"/>
  <c r="L132" i="7"/>
  <c r="L131" i="7" s="1"/>
  <c r="K132" i="7"/>
  <c r="K131" i="7" s="1"/>
  <c r="S131" i="7"/>
  <c r="R131" i="7"/>
  <c r="Q131" i="7"/>
  <c r="I132" i="7"/>
  <c r="I131" i="7" s="1"/>
  <c r="S138" i="7"/>
  <c r="R138" i="7"/>
  <c r="R137" i="7" s="1"/>
  <c r="Q138" i="7"/>
  <c r="Q137" i="7" s="1"/>
  <c r="P138" i="7"/>
  <c r="P137" i="7" s="1"/>
  <c r="N138" i="7"/>
  <c r="N137" i="7" s="1"/>
  <c r="M138" i="7"/>
  <c r="M137" i="7" s="1"/>
  <c r="L138" i="7"/>
  <c r="L137" i="7" s="1"/>
  <c r="K138" i="7"/>
  <c r="K137" i="7" s="1"/>
  <c r="S137" i="7"/>
  <c r="I138" i="7"/>
  <c r="I137" i="7" s="1"/>
  <c r="S153" i="7"/>
  <c r="R153" i="7"/>
  <c r="Q153" i="7"/>
  <c r="P153" i="7"/>
  <c r="N153" i="7"/>
  <c r="M153" i="7"/>
  <c r="L153" i="7"/>
  <c r="K153" i="7"/>
  <c r="I157" i="7"/>
  <c r="I153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J13" i="7" l="1"/>
  <c r="J10" i="9"/>
  <c r="AF165" i="7"/>
  <c r="I166" i="7"/>
  <c r="I165" i="7" s="1"/>
  <c r="T165" i="7"/>
  <c r="AH10" i="12"/>
  <c r="AH10" i="9"/>
  <c r="V10" i="12"/>
  <c r="V10" i="9"/>
  <c r="V13" i="7"/>
  <c r="AH13" i="7"/>
  <c r="Z98" i="7"/>
  <c r="Z97" i="7" s="1"/>
  <c r="AB98" i="7"/>
  <c r="AB97" i="7" s="1"/>
  <c r="AK98" i="7"/>
  <c r="AK97" i="7" s="1"/>
  <c r="AN98" i="7"/>
  <c r="AN97" i="7" s="1"/>
  <c r="AE98" i="7"/>
  <c r="AE97" i="7" s="1"/>
  <c r="Y98" i="7"/>
  <c r="Y97" i="7" s="1"/>
  <c r="AO98" i="7"/>
  <c r="AO97" i="7" s="1"/>
  <c r="AV75" i="7"/>
  <c r="AI98" i="7"/>
  <c r="AI97" i="7" s="1"/>
  <c r="Z46" i="7"/>
  <c r="Z16" i="7" s="1"/>
  <c r="AJ98" i="7"/>
  <c r="AJ97" i="7" s="1"/>
  <c r="AC98" i="7"/>
  <c r="AC97" i="7" s="1"/>
  <c r="AU75" i="7"/>
  <c r="AQ98" i="7"/>
  <c r="AQ97" i="7" s="1"/>
  <c r="X98" i="7"/>
  <c r="X97" i="7" s="1"/>
  <c r="AP98" i="7"/>
  <c r="AP97" i="7" s="1"/>
  <c r="AD97" i="7"/>
  <c r="W98" i="7"/>
  <c r="W97" i="7" s="1"/>
  <c r="AL98" i="7"/>
  <c r="AL97" i="7" s="1"/>
  <c r="AI46" i="7"/>
  <c r="AI16" i="7" s="1"/>
  <c r="AC46" i="7"/>
  <c r="AC16" i="7" s="1"/>
  <c r="X46" i="7"/>
  <c r="X16" i="7" s="1"/>
  <c r="AN46" i="7"/>
  <c r="AN16" i="7" s="1"/>
  <c r="AN164" i="7"/>
  <c r="AE46" i="7"/>
  <c r="AE16" i="7" s="1"/>
  <c r="AC164" i="7"/>
  <c r="U98" i="7"/>
  <c r="AQ46" i="7"/>
  <c r="AQ16" i="7" s="1"/>
  <c r="Z164" i="7"/>
  <c r="AO164" i="7"/>
  <c r="AD46" i="7"/>
  <c r="AD16" i="7" s="1"/>
  <c r="AL164" i="7"/>
  <c r="AJ46" i="7"/>
  <c r="AJ16" i="7" s="1"/>
  <c r="AE164" i="7"/>
  <c r="AK164" i="7"/>
  <c r="AL46" i="7"/>
  <c r="AL16" i="7" s="1"/>
  <c r="AJ164" i="7"/>
  <c r="X164" i="7"/>
  <c r="W46" i="7"/>
  <c r="W16" i="7" s="1"/>
  <c r="AI186" i="7"/>
  <c r="AI164" i="7" s="1"/>
  <c r="R186" i="7"/>
  <c r="AB46" i="7"/>
  <c r="AB16" i="7" s="1"/>
  <c r="Y46" i="7"/>
  <c r="Y16" i="7" s="1"/>
  <c r="I119" i="7"/>
  <c r="I118" i="7" s="1"/>
  <c r="AP46" i="7"/>
  <c r="AP16" i="7" s="1"/>
  <c r="U130" i="7"/>
  <c r="T130" i="7" s="1"/>
  <c r="AB164" i="7"/>
  <c r="T108" i="7"/>
  <c r="U151" i="7"/>
  <c r="T151" i="7" s="1"/>
  <c r="T152" i="7"/>
  <c r="AG118" i="7"/>
  <c r="AF118" i="7" s="1"/>
  <c r="AF119" i="7"/>
  <c r="AG98" i="7"/>
  <c r="AF108" i="7"/>
  <c r="T166" i="7"/>
  <c r="AG197" i="7"/>
  <c r="AF197" i="7" s="1"/>
  <c r="AF198" i="7"/>
  <c r="AG130" i="7"/>
  <c r="AF130" i="7" s="1"/>
  <c r="AF131" i="7"/>
  <c r="I130" i="7"/>
  <c r="I108" i="7"/>
  <c r="I98" i="7" s="1"/>
  <c r="AO46" i="7"/>
  <c r="AO16" i="7" s="1"/>
  <c r="AI213" i="7"/>
  <c r="U118" i="7"/>
  <c r="T118" i="7" s="1"/>
  <c r="T119" i="7"/>
  <c r="U186" i="7"/>
  <c r="T186" i="7" s="1"/>
  <c r="T187" i="7"/>
  <c r="AG46" i="7"/>
  <c r="AG16" i="7" s="1"/>
  <c r="AF59" i="7"/>
  <c r="AP164" i="7"/>
  <c r="T47" i="7"/>
  <c r="AF47" i="7"/>
  <c r="AF166" i="7"/>
  <c r="L130" i="7"/>
  <c r="U46" i="7"/>
  <c r="U16" i="7" s="1"/>
  <c r="AK46" i="7"/>
  <c r="AK16" i="7" s="1"/>
  <c r="AG186" i="7"/>
  <c r="AQ164" i="7"/>
  <c r="AI236" i="7"/>
  <c r="AF237" i="7"/>
  <c r="AG151" i="7"/>
  <c r="AF151" i="7" s="1"/>
  <c r="AF152" i="7"/>
  <c r="T59" i="7"/>
  <c r="AF214" i="7"/>
  <c r="N130" i="7"/>
  <c r="M130" i="7"/>
  <c r="S130" i="7"/>
  <c r="I152" i="7"/>
  <c r="I151" i="7" s="1"/>
  <c r="K186" i="7"/>
  <c r="P186" i="7"/>
  <c r="W164" i="7"/>
  <c r="Q130" i="7"/>
  <c r="R130" i="7"/>
  <c r="M186" i="7"/>
  <c r="L186" i="7"/>
  <c r="AD164" i="7"/>
  <c r="N186" i="7"/>
  <c r="S186" i="7"/>
  <c r="Y164" i="7"/>
  <c r="P130" i="7"/>
  <c r="K130" i="7"/>
  <c r="Q186" i="7"/>
  <c r="I186" i="7"/>
  <c r="H161" i="7"/>
  <c r="H160" i="7"/>
  <c r="H159" i="7"/>
  <c r="H158" i="7"/>
  <c r="S157" i="7"/>
  <c r="S152" i="7" s="1"/>
  <c r="S151" i="7" s="1"/>
  <c r="R157" i="7"/>
  <c r="R152" i="7" s="1"/>
  <c r="R151" i="7" s="1"/>
  <c r="Q157" i="7"/>
  <c r="Q152" i="7" s="1"/>
  <c r="Q151" i="7" s="1"/>
  <c r="P157" i="7"/>
  <c r="P152" i="7" s="1"/>
  <c r="P151" i="7" s="1"/>
  <c r="N157" i="7"/>
  <c r="N152" i="7" s="1"/>
  <c r="N151" i="7" s="1"/>
  <c r="M157" i="7"/>
  <c r="M152" i="7" s="1"/>
  <c r="M151" i="7" s="1"/>
  <c r="L157" i="7"/>
  <c r="L152" i="7" s="1"/>
  <c r="L151" i="7" s="1"/>
  <c r="K157" i="7"/>
  <c r="K152" i="7" s="1"/>
  <c r="H156" i="7"/>
  <c r="H155" i="7"/>
  <c r="H154" i="7"/>
  <c r="H153" i="7"/>
  <c r="H139" i="7"/>
  <c r="H136" i="7"/>
  <c r="H135" i="7"/>
  <c r="H134" i="7"/>
  <c r="H133" i="7"/>
  <c r="H128" i="7"/>
  <c r="H127" i="7"/>
  <c r="H126" i="7"/>
  <c r="H125" i="7"/>
  <c r="S124" i="7"/>
  <c r="S119" i="7" s="1"/>
  <c r="S118" i="7" s="1"/>
  <c r="R124" i="7"/>
  <c r="R119" i="7" s="1"/>
  <c r="R118" i="7" s="1"/>
  <c r="Q124" i="7"/>
  <c r="Q119" i="7" s="1"/>
  <c r="Q118" i="7" s="1"/>
  <c r="P124" i="7"/>
  <c r="P119" i="7" s="1"/>
  <c r="P118" i="7" s="1"/>
  <c r="N124" i="7"/>
  <c r="N119" i="7" s="1"/>
  <c r="N118" i="7" s="1"/>
  <c r="M124" i="7"/>
  <c r="M119" i="7" s="1"/>
  <c r="M118" i="7" s="1"/>
  <c r="L124" i="7"/>
  <c r="L119" i="7" s="1"/>
  <c r="L118" i="7" s="1"/>
  <c r="K124" i="7"/>
  <c r="K119" i="7" s="1"/>
  <c r="K118" i="7" s="1"/>
  <c r="H123" i="7"/>
  <c r="H122" i="7"/>
  <c r="H121" i="7"/>
  <c r="H104" i="7"/>
  <c r="H105" i="7"/>
  <c r="H115" i="7"/>
  <c r="H114" i="7"/>
  <c r="S113" i="7"/>
  <c r="S108" i="7" s="1"/>
  <c r="R113" i="7"/>
  <c r="R108" i="7" s="1"/>
  <c r="Q113" i="7"/>
  <c r="Q108" i="7" s="1"/>
  <c r="P113" i="7"/>
  <c r="P108" i="7" s="1"/>
  <c r="N113" i="7"/>
  <c r="N108" i="7" s="1"/>
  <c r="M113" i="7"/>
  <c r="M108" i="7" s="1"/>
  <c r="L113" i="7"/>
  <c r="L108" i="7" s="1"/>
  <c r="K113" i="7"/>
  <c r="K108" i="7" s="1"/>
  <c r="K98" i="7" s="1"/>
  <c r="H112" i="7"/>
  <c r="H110" i="7"/>
  <c r="H103" i="7"/>
  <c r="H102" i="7"/>
  <c r="H101" i="7"/>
  <c r="H99" i="7"/>
  <c r="H28" i="5" l="1"/>
  <c r="I28" i="5"/>
  <c r="AF16" i="7"/>
  <c r="T16" i="7"/>
  <c r="H27" i="5"/>
  <c r="Z12" i="7"/>
  <c r="I164" i="7"/>
  <c r="AB12" i="7"/>
  <c r="AI12" i="7"/>
  <c r="AD12" i="7"/>
  <c r="X12" i="7"/>
  <c r="P98" i="7"/>
  <c r="P97" i="7" s="1"/>
  <c r="M98" i="7"/>
  <c r="M97" i="7" s="1"/>
  <c r="R98" i="7"/>
  <c r="R97" i="7" s="1"/>
  <c r="I97" i="7"/>
  <c r="T98" i="7"/>
  <c r="U97" i="7"/>
  <c r="T97" i="7" s="1"/>
  <c r="AJ12" i="7"/>
  <c r="N98" i="7"/>
  <c r="N97" i="7" s="1"/>
  <c r="S98" i="7"/>
  <c r="S97" i="7" s="1"/>
  <c r="Y12" i="7"/>
  <c r="W12" i="7"/>
  <c r="I27" i="5"/>
  <c r="AG97" i="7"/>
  <c r="AE12" i="7"/>
  <c r="AC12" i="7"/>
  <c r="AL12" i="7"/>
  <c r="AN12" i="7"/>
  <c r="L98" i="7"/>
  <c r="L97" i="7" s="1"/>
  <c r="Q98" i="7"/>
  <c r="Q97" i="7" s="1"/>
  <c r="AP12" i="7"/>
  <c r="AQ12" i="7"/>
  <c r="AO12" i="7"/>
  <c r="AK12" i="7"/>
  <c r="T46" i="7"/>
  <c r="U164" i="7"/>
  <c r="AI235" i="7"/>
  <c r="AF235" i="7" s="1"/>
  <c r="AF236" i="7"/>
  <c r="AF186" i="7"/>
  <c r="AG164" i="7"/>
  <c r="AI212" i="7"/>
  <c r="AF212" i="7" s="1"/>
  <c r="AF213" i="7"/>
  <c r="AF98" i="7"/>
  <c r="AF46" i="7"/>
  <c r="H157" i="7"/>
  <c r="K151" i="7"/>
  <c r="H151" i="7" s="1"/>
  <c r="H152" i="7"/>
  <c r="H108" i="7"/>
  <c r="H138" i="7"/>
  <c r="H137" i="7"/>
  <c r="H113" i="7"/>
  <c r="H120" i="7"/>
  <c r="H124" i="7"/>
  <c r="H132" i="7"/>
  <c r="H109" i="7"/>
  <c r="H100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97" i="7"/>
  <c r="U12" i="7"/>
  <c r="U10" i="12" s="1"/>
  <c r="AG12" i="7"/>
  <c r="AF97" i="7"/>
  <c r="Y11" i="7"/>
  <c r="AK11" i="7"/>
  <c r="T164" i="7"/>
  <c r="AF164" i="7"/>
  <c r="H97" i="7"/>
  <c r="H131" i="7"/>
  <c r="H130" i="7"/>
  <c r="H119" i="7"/>
  <c r="H118" i="7"/>
  <c r="H98" i="7"/>
  <c r="AG10" i="12" l="1"/>
  <c r="AG10" i="9"/>
  <c r="AF12" i="7"/>
  <c r="AG11" i="7"/>
  <c r="T12" i="7"/>
  <c r="T10" i="12" s="1"/>
  <c r="U11" i="7"/>
  <c r="L171" i="7"/>
  <c r="H174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H54" i="7"/>
  <c r="H53" i="7"/>
  <c r="H51" i="7"/>
  <c r="H50" i="7"/>
  <c r="H49" i="7"/>
  <c r="I215" i="7"/>
  <c r="K215" i="7"/>
  <c r="L215" i="7"/>
  <c r="M215" i="7"/>
  <c r="N215" i="7"/>
  <c r="H216" i="7"/>
  <c r="H217" i="7"/>
  <c r="H218" i="7"/>
  <c r="I219" i="7"/>
  <c r="K219" i="7"/>
  <c r="L219" i="7"/>
  <c r="M219" i="7"/>
  <c r="N219" i="7"/>
  <c r="H220" i="7"/>
  <c r="H221" i="7"/>
  <c r="H222" i="7"/>
  <c r="H223" i="7"/>
  <c r="I224" i="7"/>
  <c r="K224" i="7"/>
  <c r="L224" i="7"/>
  <c r="M224" i="7"/>
  <c r="N224" i="7"/>
  <c r="H225" i="7"/>
  <c r="AT70" i="7" l="1"/>
  <c r="AT82" i="7"/>
  <c r="AT67" i="7"/>
  <c r="AT43" i="7"/>
  <c r="AT66" i="7"/>
  <c r="AT42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14" i="7"/>
  <c r="H48" i="7"/>
  <c r="H52" i="7"/>
  <c r="H66" i="7"/>
  <c r="H219" i="7"/>
  <c r="H224" i="7"/>
  <c r="K214" i="7"/>
  <c r="N214" i="7"/>
  <c r="H215" i="7"/>
  <c r="M214" i="7"/>
  <c r="I214" i="7"/>
  <c r="H16" i="7" l="1"/>
  <c r="H46" i="7"/>
  <c r="H59" i="7"/>
  <c r="H47" i="7"/>
  <c r="H214" i="7"/>
  <c r="S199" i="7" l="1"/>
  <c r="S198" i="7" s="1"/>
  <c r="S197" i="7" s="1"/>
  <c r="R199" i="7"/>
  <c r="R198" i="7" s="1"/>
  <c r="R197" i="7" s="1"/>
  <c r="Q199" i="7"/>
  <c r="Q198" i="7" s="1"/>
  <c r="Q197" i="7" s="1"/>
  <c r="P199" i="7"/>
  <c r="P198" i="7" s="1"/>
  <c r="P197" i="7" s="1"/>
  <c r="N199" i="7"/>
  <c r="N198" i="7" s="1"/>
  <c r="N197" i="7" s="1"/>
  <c r="M199" i="7"/>
  <c r="M198" i="7" s="1"/>
  <c r="M197" i="7" s="1"/>
  <c r="L199" i="7"/>
  <c r="L198" i="7" s="1"/>
  <c r="L197" i="7" s="1"/>
  <c r="K199" i="7"/>
  <c r="K198" i="7" s="1"/>
  <c r="S177" i="7"/>
  <c r="R177" i="7"/>
  <c r="Q177" i="7"/>
  <c r="P177" i="7"/>
  <c r="N177" i="7"/>
  <c r="M177" i="7"/>
  <c r="L177" i="7"/>
  <c r="L166" i="7" s="1"/>
  <c r="L165" i="7" s="1"/>
  <c r="K177" i="7"/>
  <c r="S171" i="7"/>
  <c r="S166" i="7" s="1"/>
  <c r="S165" i="7" s="1"/>
  <c r="R171" i="7"/>
  <c r="Q171" i="7"/>
  <c r="P171" i="7"/>
  <c r="N166" i="7"/>
  <c r="N165" i="7" s="1"/>
  <c r="M171" i="7"/>
  <c r="K171" i="7"/>
  <c r="Q166" i="7" l="1"/>
  <c r="M166" i="7"/>
  <c r="R166" i="7"/>
  <c r="P166" i="7"/>
  <c r="K166" i="7"/>
  <c r="K165" i="7" s="1"/>
  <c r="N164" i="7"/>
  <c r="N12" i="7" s="1"/>
  <c r="S164" i="7"/>
  <c r="S12" i="7" s="1"/>
  <c r="L164" i="7"/>
  <c r="L12" i="7" s="1"/>
  <c r="K197" i="7"/>
  <c r="H179" i="7"/>
  <c r="H178" i="7"/>
  <c r="AT30" i="7" s="1"/>
  <c r="H176" i="7"/>
  <c r="H175" i="7"/>
  <c r="H173" i="7"/>
  <c r="H172" i="7"/>
  <c r="H170" i="7"/>
  <c r="H169" i="7"/>
  <c r="H168" i="7"/>
  <c r="H201" i="7"/>
  <c r="H200" i="7"/>
  <c r="H195" i="7"/>
  <c r="H193" i="7"/>
  <c r="AT40" i="7" s="1"/>
  <c r="H190" i="7"/>
  <c r="AT26" i="7" s="1"/>
  <c r="H189" i="7"/>
  <c r="T30" i="9"/>
  <c r="T28" i="9"/>
  <c r="T27" i="9"/>
  <c r="T25" i="9"/>
  <c r="T23" i="9"/>
  <c r="T22" i="9"/>
  <c r="T19" i="9"/>
  <c r="T18" i="9"/>
  <c r="T15" i="9"/>
  <c r="AT41" i="7" l="1"/>
  <c r="AT68" i="7"/>
  <c r="AT44" i="7"/>
  <c r="AT48" i="7"/>
  <c r="AT21" i="7"/>
  <c r="AT51" i="7"/>
  <c r="AT24" i="7"/>
  <c r="AT54" i="7"/>
  <c r="AT27" i="7"/>
  <c r="AT47" i="7"/>
  <c r="AT20" i="7"/>
  <c r="AT49" i="7"/>
  <c r="AT22" i="7"/>
  <c r="AT25" i="7"/>
  <c r="AT55" i="7"/>
  <c r="AT28" i="7"/>
  <c r="AT58" i="7"/>
  <c r="AT31" i="7"/>
  <c r="Q165" i="7"/>
  <c r="Q164" i="7" s="1"/>
  <c r="Q12" i="7" s="1"/>
  <c r="P165" i="7"/>
  <c r="P164" i="7" s="1"/>
  <c r="P12" i="7" s="1"/>
  <c r="R165" i="7"/>
  <c r="R164" i="7" s="1"/>
  <c r="R12" i="7" s="1"/>
  <c r="M165" i="7"/>
  <c r="M164" i="7" s="1"/>
  <c r="M12" i="7" s="1"/>
  <c r="AT65" i="7"/>
  <c r="AT64" i="7"/>
  <c r="AT57" i="7"/>
  <c r="L10" i="12"/>
  <c r="L10" i="9"/>
  <c r="S10" i="9"/>
  <c r="S10" i="12"/>
  <c r="N10" i="9"/>
  <c r="N10" i="12"/>
  <c r="L11" i="7"/>
  <c r="AT52" i="7"/>
  <c r="AT53" i="7"/>
  <c r="K164" i="7"/>
  <c r="K12" i="7" s="1"/>
  <c r="H199" i="7"/>
  <c r="H192" i="7"/>
  <c r="H188" i="7"/>
  <c r="I25" i="5"/>
  <c r="H177" i="7"/>
  <c r="H167" i="7"/>
  <c r="H25" i="5"/>
  <c r="AT75" i="7" l="1"/>
  <c r="Q10" i="9"/>
  <c r="Q10" i="12"/>
  <c r="M10" i="9"/>
  <c r="M10" i="12"/>
  <c r="M11" i="7"/>
  <c r="R10" i="9"/>
  <c r="R10" i="12"/>
  <c r="P10" i="9"/>
  <c r="P10" i="12"/>
  <c r="H165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71" i="7"/>
  <c r="H198" i="7"/>
  <c r="H197" i="7"/>
  <c r="H187" i="7"/>
  <c r="H191" i="7"/>
  <c r="G28" i="5" s="1"/>
  <c r="I13" i="7" l="1"/>
  <c r="AF13" i="7"/>
  <c r="AD13" i="7"/>
  <c r="H166" i="7"/>
  <c r="G27" i="5" s="1"/>
  <c r="G25" i="5"/>
  <c r="H186" i="7"/>
  <c r="H164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29" i="7"/>
  <c r="H228" i="7"/>
  <c r="N227" i="7"/>
  <c r="N226" i="7" s="1"/>
  <c r="N213" i="7" s="1"/>
  <c r="N212" i="7" s="1"/>
  <c r="M227" i="7"/>
  <c r="M226" i="7" s="1"/>
  <c r="M213" i="7" s="1"/>
  <c r="M212" i="7" s="1"/>
  <c r="L227" i="7"/>
  <c r="L226" i="7" s="1"/>
  <c r="L213" i="7" s="1"/>
  <c r="L212" i="7" s="1"/>
  <c r="K227" i="7"/>
  <c r="K226" i="7" s="1"/>
  <c r="K213" i="7" s="1"/>
  <c r="K212" i="7" s="1"/>
  <c r="I227" i="7"/>
  <c r="I226" i="7" s="1"/>
  <c r="I213" i="7" s="1"/>
  <c r="H213" i="7" l="1"/>
  <c r="I212" i="7"/>
  <c r="H212" i="7" s="1"/>
  <c r="H226" i="7"/>
  <c r="H227" i="7"/>
  <c r="N28" i="5" l="1"/>
  <c r="J28" i="5"/>
  <c r="O28" i="5"/>
  <c r="L28" i="5"/>
  <c r="K28" i="5"/>
  <c r="P28" i="5"/>
  <c r="M28" i="5"/>
  <c r="R28" i="5"/>
  <c r="Q28" i="5"/>
  <c r="B9" i="9" l="1"/>
  <c r="H252" i="7"/>
  <c r="H251" i="7"/>
  <c r="N250" i="7"/>
  <c r="M250" i="7"/>
  <c r="L250" i="7"/>
  <c r="K250" i="7"/>
  <c r="I250" i="7"/>
  <c r="H248" i="7"/>
  <c r="N247" i="7"/>
  <c r="M247" i="7"/>
  <c r="L247" i="7"/>
  <c r="K247" i="7"/>
  <c r="I247" i="7"/>
  <c r="H246" i="7"/>
  <c r="H245" i="7"/>
  <c r="H244" i="7"/>
  <c r="H243" i="7"/>
  <c r="N242" i="7"/>
  <c r="M242" i="7"/>
  <c r="L242" i="7"/>
  <c r="K242" i="7"/>
  <c r="I242" i="7"/>
  <c r="H241" i="7"/>
  <c r="H240" i="7"/>
  <c r="H239" i="7"/>
  <c r="N238" i="7"/>
  <c r="M238" i="7"/>
  <c r="L238" i="7"/>
  <c r="K238" i="7"/>
  <c r="I238" i="7"/>
  <c r="I24" i="5" l="1"/>
  <c r="I23" i="5" s="1"/>
  <c r="I29" i="5" s="1"/>
  <c r="I249" i="7"/>
  <c r="N249" i="7"/>
  <c r="L249" i="7"/>
  <c r="M249" i="7"/>
  <c r="K249" i="7"/>
  <c r="H10" i="9"/>
  <c r="H23" i="5"/>
  <c r="H29" i="5" s="1"/>
  <c r="L237" i="7"/>
  <c r="M237" i="7"/>
  <c r="N237" i="7"/>
  <c r="H247" i="7"/>
  <c r="I237" i="7"/>
  <c r="H242" i="7"/>
  <c r="H238" i="7"/>
  <c r="H250" i="7"/>
  <c r="K237" i="7"/>
  <c r="B12" i="7"/>
  <c r="I37" i="5"/>
  <c r="H37" i="5"/>
  <c r="T10" i="9" l="1"/>
  <c r="T13" i="7"/>
  <c r="M236" i="7"/>
  <c r="M235" i="7" s="1"/>
  <c r="I236" i="7"/>
  <c r="I235" i="7" s="1"/>
  <c r="H13" i="7"/>
  <c r="H249" i="7"/>
  <c r="K236" i="7"/>
  <c r="K235" i="7" s="1"/>
  <c r="N236" i="7"/>
  <c r="N235" i="7" s="1"/>
  <c r="L236" i="7"/>
  <c r="L235" i="7" s="1"/>
  <c r="G23" i="5"/>
  <c r="H40" i="5"/>
  <c r="H237" i="7"/>
  <c r="H236" i="7" l="1"/>
  <c r="H235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<sst xmlns="http://schemas.openxmlformats.org/spreadsheetml/2006/main" count="731" uniqueCount="308">
  <si>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</si>
  <si>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</si>
  <si>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</si>
  <si>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</si>
  <si>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</si>
  <si>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</si>
  <si>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</si>
  <si>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</si>
  <si>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</si>
  <si>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</si>
  <si>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</si>
  <si>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</si>
  <si>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</si>
  <si>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</si>
  <si>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</si>
  <si>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</si>
  <si>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</si>
  <si>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</si>
  <si>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</si>
  <si>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</si>
  <si>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</si>
  <si>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</si>
  <si>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</si>
  <si>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</si>
  <si>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</si>
  <si>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</si>
  <si>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</si>
  <si>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</si>
  <si>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</si>
  <si>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</si>
  <si>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</si>
  <si>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</si>
  <si>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</si>
  <si>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</si>
  <si>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</si>
  <si>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</si>
  <si>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</si>
  <si>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</si>
  <si>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</si>
  <si>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</si>
  <si>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</si>
  <si>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</si>
  <si>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</si>
  <si>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</si>
  <si>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</si>
  <si>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</si>
  <si>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</si>
  <si>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</si>
  <si>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</si>
  <si>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</si>
  <si>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</si>
  <si>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</si>
  <si>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</si>
  <si>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</si>
  <si>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</si>
  <si>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</si>
  <si>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</si>
  <si>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</si>
  <si>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</si>
  <si>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</si>
  <si>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</si>
  <si>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</si>
  <si>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</si>
  <si>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</si>
  <si>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</si>
  <si>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</si>
  <si>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</si>
  <si>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</si>
  <si>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</si>
  <si>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</si>
  <si>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</si>
  <si>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</si>
  <si>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</si>
  <si>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</si>
  <si>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</si>
  <si>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</si>
  <si>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</si>
  <si>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</si>
  <si>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</si>
  <si>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</si>
  <si>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</si>
  <si>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</si>
  <si>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</si>
  <si>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</si>
  <si>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</si>
  <si>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</si>
  <si>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</si>
  <si>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</si>
  <si>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</si>
  <si>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</si>
  <si>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</si>
  <si>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</si>
  <si>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</si>
  <si>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</si>
  <si>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</si>
  <si>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</si>
  <si>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</si>
  <si>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</si>
  <si>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</si>
  <si>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</si>
  <si>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</si>
  <si>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</si>
  <si>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</si>
  <si>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</si>
  <si>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</si>
  <si>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</si>
  <si>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</si>
  <si>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</si>
  <si>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</si>
  <si>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</si>
  <si>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</si>
  <si>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</si>
  <si>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</si>
  <si>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</si>
  <si>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</si>
  <si>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</si>
  <si>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</si>
  <si>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</si>
  <si>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</si>
  <si>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</si>
  <si>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</si>
  <si>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</si>
  <si>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</si>
  <si>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</si>
  <si>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</si>
  <si>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</si>
  <si>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</si>
  <si>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</si>
  <si>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t>sum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</si>
  <si>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</si>
  <si>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</si>
  <si>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</si>
  <si>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</si>
  <si>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</si>
  <si>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</si>
  <si>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</si>
  <si>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</si>
  <si>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</si>
  <si>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</si>
  <si>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</si>
  <si>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</si>
  <si>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</si>
  <si>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</si>
  <si>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</si>
  <si>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</si>
  <si>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</si>
  <si>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</si>
  <si>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</si>
  <si>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</si>
  <si>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</si>
  <si>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</si>
  <si>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</si>
  <si>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</si>
  <si>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</si>
  <si>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</si>
  <si>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</si>
  <si>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</si>
  <si>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</si>
  <si>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</si>
  <si>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</si>
  <si>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</si>
  <si>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</si>
  <si>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</si>
  <si>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</si>
  <si>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</si>
  <si>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</si>
  <si>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</si>
  <si>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</si>
  <si>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</si>
  <si>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</si>
  <si>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</si>
  <si>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</si>
  <si>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</si>
  <si>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</si>
  <si>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</si>
  <si>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</si>
  <si>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</si>
  <si>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</si>
  <si>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</si>
  <si>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</si>
  <si>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</si>
  <si>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</si>
  <si>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</si>
  <si>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</si>
  <si>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</si>
  <si>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</si>
  <si>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</si>
  <si>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</si>
  <si>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</si>
  <si>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</si>
  <si>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</si>
  <si>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</si>
  <si>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</si>
  <si>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</si>
  <si>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</si>
  <si>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</si>
  <si>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</si>
  <si>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</si>
  <si>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</si>
  <si>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</si>
  <si>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</si>
  <si>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</si>
  <si>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</si>
  <si>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</si>
  <si>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</si>
  <si>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</si>
  <si>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</si>
  <si>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</si>
  <si>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</si>
  <si>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</si>
  <si>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</si>
  <si>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</si>
  <si>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</si>
  <si>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</si>
  <si>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</si>
  <si>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</si>
  <si>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</si>
  <si>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</si>
  <si>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</si>
  <si>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</si>
  <si>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</si>
  <si>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</si>
  <si>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</si>
  <si>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</si>
  <si>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</si>
  <si>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</si>
  <si>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</si>
  <si>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</si>
  <si>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</si>
  <si>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</si>
  <si>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</si>
  <si>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</si>
  <si>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</si>
  <si>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</si>
  <si>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</si>
  <si>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</si>
  <si>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</si>
  <si>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</si>
  <si>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</si>
  <si>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</si>
  <si>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</si>
  <si>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</si>
  <si>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</si>
  <si>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</si>
  <si>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</si>
  <si>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</si>
  <si>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</si>
  <si>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</si>
  <si>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</si>
  <si>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</si>
  <si>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</si>
  <si>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</si>
  <si>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</si>
  <si>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</si>
  <si>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</si>
  <si>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</si>
  <si>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</si>
  <si>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</si>
  <si>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</si>
  <si>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</si>
  <si>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</si>
  <si>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</si>
  <si>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</si>
  <si>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</si>
  <si>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</si>
  <si>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</si>
  <si>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</si>
  <si>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</si>
  <si>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</si>
  <si>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</si>
  <si>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</si>
  <si>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</si>
  <si>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</si>
  <si>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</si>
  <si>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</si>
  <si>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</si>
  <si>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</si>
  <si>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</si>
  <si>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</si>
  <si>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</si>
  <si>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</si>
  <si>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</si>
  <si>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</si>
  <si>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T114036</t>
  </si>
  <si>
    <t>Školska Shema</t>
  </si>
  <si>
    <t xml:space="preserve"> ZA 2019. GODINU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</si>
  <si>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</si>
  <si>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</si>
  <si>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A121006</t>
  </si>
  <si>
    <t>Centri izvrsnosti</t>
  </si>
  <si>
    <t>A121007</t>
  </si>
  <si>
    <t>A121022</t>
  </si>
  <si>
    <t>Glezbene svečanosti</t>
  </si>
  <si>
    <t>Međunarosna matura</t>
  </si>
  <si>
    <t>ZAKONSKI STANDARD JAVNIH USTANOVA SŠ</t>
  </si>
  <si>
    <t>A124001</t>
  </si>
  <si>
    <t>K124001</t>
  </si>
  <si>
    <t>Program: 1240</t>
  </si>
  <si>
    <t>A121016</t>
  </si>
  <si>
    <t>400-01/19-01/2</t>
  </si>
  <si>
    <t xml:space="preserve">SREDNJE ŠKOLE "ARBORETUM OPEKA" </t>
  </si>
  <si>
    <t>MARČAN</t>
  </si>
  <si>
    <t>T124001</t>
  </si>
  <si>
    <t>SREDNJA ŠKOLA "ARBORETUM OPEKA"</t>
  </si>
  <si>
    <t xml:space="preserve">        Temeljem odredbi članka 27. st. 2  Zakona o proračunu ("Narodne novine" broj 87/18,0136/12,015/15) te članka 51. Statuta  Školski odbor   d o n o s i:</t>
  </si>
  <si>
    <t>2186-153-07-19-2</t>
  </si>
  <si>
    <t>27.05.2019.</t>
  </si>
  <si>
    <t>Zamjenica   Dijana Leskovar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</si>
</sst>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38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6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6" fillId="0" borderId="0" xfId="3" applyFont="1" applyFill="1" applyAlignment="1" applyProtection="1">
      <alignment horizontal="left" vertical="center" wrapText="1"/>
      <protection locked="0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0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3">
      <c r="A1" s="395" t="s">
        <v>273</v>
      </c>
      <c r="B1" s="396"/>
    </row>
    <row r="2" spans="1:2" ht="35.450000000000003" customHeight="1" x14ac:dyDescent="0.3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3">
      <c r="A4" s="400"/>
    </row>
    <row r="5" spans="1:2" ht="45" x14ac:dyDescent="0.25">
      <c r="A5" s="401" t="s">
        <v>274</v>
      </c>
    </row>
    <row r="6" spans="1:2" s="403" customFormat="1" ht="6" customHeight="1" x14ac:dyDescent="0.3">
      <c r="A6" s="402"/>
    </row>
    <row r="7" spans="1:2" ht="30" x14ac:dyDescent="0.25">
      <c r="A7" s="401" t="s">
        <v>275</v>
      </c>
    </row>
    <row r="8" spans="1:2" s="403" customFormat="1" ht="6" customHeight="1" x14ac:dyDescent="0.3">
      <c r="A8" s="402"/>
    </row>
    <row r="9" spans="1:2" ht="100.15" customHeight="1" x14ac:dyDescent="0.25">
      <c r="A9" s="404" t="s">
        <v>276</v>
      </c>
    </row>
    <row r="10" spans="1:2" ht="15.6" x14ac:dyDescent="0.3">
      <c r="A10" s="401"/>
    </row>
    <row r="11" spans="1:2" ht="30.75" x14ac:dyDescent="0.25">
      <c r="A11" s="405" t="s">
        <v>260</v>
      </c>
    </row>
    <row r="12" spans="1:2" ht="6" customHeight="1" x14ac:dyDescent="0.3">
      <c r="A12" s="405"/>
    </row>
    <row r="13" spans="1:2" ht="30" x14ac:dyDescent="0.25">
      <c r="A13" s="406" t="s">
        <v>261</v>
      </c>
    </row>
    <row r="14" spans="1:2" ht="35.450000000000003" customHeight="1" x14ac:dyDescent="0.3">
      <c r="A14" s="407"/>
    </row>
    <row r="15" spans="1:2" s="399" customFormat="1" ht="15.75" x14ac:dyDescent="0.25">
      <c r="A15" s="408" t="s">
        <v>75</v>
      </c>
    </row>
    <row r="16" spans="1:2" ht="6" customHeight="1" x14ac:dyDescent="0.3">
      <c r="A16" s="400"/>
    </row>
    <row r="17" spans="1:1" ht="30" x14ac:dyDescent="0.25">
      <c r="A17" s="409" t="s">
        <v>262</v>
      </c>
    </row>
    <row r="18" spans="1:1" ht="30" x14ac:dyDescent="0.25">
      <c r="A18" s="409" t="s">
        <v>264</v>
      </c>
    </row>
    <row r="19" spans="1:1" ht="45" x14ac:dyDescent="0.25">
      <c r="A19" s="410" t="s">
        <v>265</v>
      </c>
    </row>
    <row r="20" spans="1:1" ht="30" x14ac:dyDescent="0.25">
      <c r="A20" s="407" t="s">
        <v>266</v>
      </c>
    </row>
    <row r="21" spans="1:1" ht="78.75" x14ac:dyDescent="0.25">
      <c r="A21" s="407" t="s">
        <v>267</v>
      </c>
    </row>
    <row r="22" spans="1:1" ht="30" x14ac:dyDescent="0.25">
      <c r="A22" s="410" t="s">
        <v>268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270</v>
      </c>
    </row>
    <row r="27" spans="1:1" ht="39.6" customHeight="1" x14ac:dyDescent="0.25">
      <c r="A27" s="402" t="s">
        <v>269</v>
      </c>
    </row>
    <row r="28" spans="1:1" ht="90" x14ac:dyDescent="0.25">
      <c r="A28" s="402" t="s">
        <v>271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272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32" zoomScale="70" zoomScaleNormal="70" zoomScaleSheetLayoutView="80" workbookViewId="0">
      <selection activeCell="G49" sqref="G49:H49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3">
      <c r="A2" s="504"/>
      <c r="B2" s="504"/>
      <c r="C2" s="504"/>
      <c r="D2" s="504"/>
      <c r="E2" s="504"/>
      <c r="F2" s="504"/>
      <c r="G2" s="504"/>
      <c r="H2" s="504"/>
      <c r="I2" s="131"/>
    </row>
    <row r="3" spans="1:9" ht="27" customHeight="1" x14ac:dyDescent="0.3">
      <c r="A3" s="504"/>
      <c r="B3" s="504"/>
      <c r="C3" s="504"/>
      <c r="D3" s="504"/>
      <c r="E3" s="504"/>
      <c r="F3" s="504"/>
      <c r="G3" s="504"/>
      <c r="H3" s="504"/>
      <c r="I3" s="133"/>
    </row>
    <row r="4" spans="1:9" ht="4.5" customHeight="1" x14ac:dyDescent="0.3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3">
      <c r="A5" s="131"/>
      <c r="B5" s="506" t="s">
        <v>13</v>
      </c>
      <c r="C5" s="506"/>
      <c r="D5" s="506"/>
      <c r="E5" s="506"/>
      <c r="F5" s="135"/>
      <c r="G5" s="135"/>
      <c r="H5" s="131"/>
      <c r="I5" s="131"/>
    </row>
    <row r="6" spans="1:9" s="4" customFormat="1" ht="49.5" customHeight="1" x14ac:dyDescent="0.25">
      <c r="A6" s="136"/>
      <c r="B6" s="507" t="s">
        <v>303</v>
      </c>
      <c r="C6" s="507"/>
      <c r="D6" s="507"/>
      <c r="E6" s="507"/>
      <c r="F6" s="137"/>
      <c r="G6" s="137"/>
      <c r="H6" s="136"/>
      <c r="I6" s="136"/>
    </row>
    <row r="7" spans="1:9" s="5" customFormat="1" ht="21" customHeight="1" x14ac:dyDescent="0.3">
      <c r="A7" s="138"/>
      <c r="B7" s="508" t="str">
        <f>IF(A14=A65,"RAVNATELJ","ŠKOLSKI ODBOR")</f>
        <v>ŠKOLSKI ODBOR</v>
      </c>
      <c r="C7" s="508"/>
      <c r="D7" s="508"/>
      <c r="E7" s="508"/>
      <c r="F7" s="138"/>
      <c r="G7" s="138"/>
      <c r="H7" s="138"/>
      <c r="I7" s="138"/>
    </row>
    <row r="8" spans="1:9" ht="18" customHeight="1" x14ac:dyDescent="0.3">
      <c r="A8" s="131"/>
      <c r="B8" s="132" t="s">
        <v>19</v>
      </c>
      <c r="C8" s="509" t="s">
        <v>299</v>
      </c>
      <c r="D8" s="509"/>
      <c r="E8" s="509"/>
      <c r="F8" s="139"/>
      <c r="G8" s="139"/>
      <c r="H8" s="131"/>
      <c r="I8" s="131"/>
    </row>
    <row r="9" spans="1:9" ht="18" customHeight="1" x14ac:dyDescent="0.3">
      <c r="A9" s="131"/>
      <c r="B9" s="132" t="s">
        <v>263</v>
      </c>
      <c r="C9" s="509" t="s">
        <v>305</v>
      </c>
      <c r="D9" s="509"/>
      <c r="E9" s="509"/>
      <c r="F9" s="139"/>
      <c r="G9" s="139"/>
      <c r="H9" s="131"/>
      <c r="I9" s="131"/>
    </row>
    <row r="10" spans="1:9" ht="18" hidden="1" customHeight="1" x14ac:dyDescent="0.3">
      <c r="A10" s="131"/>
      <c r="B10" s="500"/>
      <c r="C10" s="500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3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637" t="s">
        <v>304</v>
      </c>
      <c r="B12" s="637"/>
      <c r="C12" s="637"/>
      <c r="D12" s="637"/>
      <c r="E12" s="637"/>
      <c r="F12" s="637"/>
      <c r="G12" s="637"/>
      <c r="H12" s="637"/>
      <c r="I12" s="637"/>
    </row>
    <row r="13" spans="1:9" ht="47.25" customHeight="1" x14ac:dyDescent="0.3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3">
      <c r="A14" s="502" t="s">
        <v>278</v>
      </c>
      <c r="B14" s="502"/>
      <c r="C14" s="502"/>
      <c r="D14" s="502"/>
      <c r="E14" s="502"/>
      <c r="F14" s="502"/>
      <c r="G14" s="502"/>
      <c r="H14" s="502"/>
      <c r="I14" s="502"/>
    </row>
    <row r="15" spans="1:9" ht="22.5" customHeight="1" x14ac:dyDescent="0.25">
      <c r="A15" s="502" t="s">
        <v>300</v>
      </c>
      <c r="B15" s="502"/>
      <c r="C15" s="502"/>
      <c r="D15" s="502"/>
      <c r="E15" s="502"/>
      <c r="F15" s="502"/>
      <c r="G15" s="502"/>
      <c r="H15" s="502"/>
      <c r="I15" s="502"/>
    </row>
    <row r="16" spans="1:9" ht="22.5" customHeight="1" x14ac:dyDescent="0.3">
      <c r="A16" s="505" t="s">
        <v>285</v>
      </c>
      <c r="B16" s="505"/>
      <c r="C16" s="505"/>
      <c r="D16" s="505"/>
      <c r="E16" s="505"/>
      <c r="F16" s="505"/>
      <c r="G16" s="505"/>
      <c r="H16" s="505"/>
      <c r="I16" s="505"/>
    </row>
    <row r="17" spans="1:16384" ht="30" customHeight="1" x14ac:dyDescent="0.3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03" t="s">
        <v>14</v>
      </c>
      <c r="B18" s="503"/>
      <c r="C18" s="503"/>
      <c r="D18" s="503"/>
      <c r="E18" s="503"/>
      <c r="F18" s="503"/>
      <c r="G18" s="503"/>
      <c r="H18" s="503"/>
      <c r="I18" s="503"/>
    </row>
    <row r="19" spans="1:16384" ht="30" customHeight="1" x14ac:dyDescent="0.3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63.75" thickBot="1" x14ac:dyDescent="0.3">
      <c r="A20" s="501" t="s">
        <v>15</v>
      </c>
      <c r="B20" s="501"/>
      <c r="C20" s="501"/>
      <c r="D20" s="501"/>
      <c r="E20" s="501"/>
      <c r="F20" s="501"/>
      <c r="G20" s="141" t="str">
        <f>IF(A14=A65,"PLAN 2019.","PLAN 
2018.")</f>
        <v>PLAN 
2018.</v>
      </c>
      <c r="H20" s="141" t="str">
        <f>IF(A14=A65,"POVEĆANJE / SMANJENJE","POVEĆANJE / SMANJENJE")</f>
        <v>POVEĆANJE / SMANJENJE</v>
      </c>
      <c r="I20" s="141" t="str">
        <f>IF(A14=A65,"PRIJEDLOG 
I. IZMJENA I DOPUNA 
PLANA 2019.","I. IZMJENA I DOPUNA 
PLANA 2019.")</f>
        <v>I. IZMJENA I DOPUNA 
PLANA 2019.</v>
      </c>
    </row>
    <row r="21" spans="1:16384" s="39" customFormat="1" ht="10.5" customHeight="1" thickTop="1" thickBot="1" x14ac:dyDescent="0.35">
      <c r="A21" s="498">
        <v>1</v>
      </c>
      <c r="B21" s="498"/>
      <c r="C21" s="498"/>
      <c r="D21" s="498"/>
      <c r="E21" s="498"/>
      <c r="F21" s="498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3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3">
      <c r="A23" s="145" t="s">
        <v>23</v>
      </c>
      <c r="B23" s="499" t="s">
        <v>21</v>
      </c>
      <c r="C23" s="499"/>
      <c r="D23" s="499"/>
      <c r="E23" s="499"/>
      <c r="F23" s="499"/>
      <c r="G23" s="146">
        <f>SUM(G24:G25)</f>
        <v>12031612</v>
      </c>
      <c r="H23" s="146">
        <f>SUM(H24:H25)</f>
        <v>205000</v>
      </c>
      <c r="I23" s="146">
        <f>SUM(I24:I25)</f>
        <v>12236612</v>
      </c>
    </row>
    <row r="24" spans="1:16384" ht="18" customHeight="1" x14ac:dyDescent="0.3">
      <c r="A24" s="147"/>
      <c r="B24" s="511" t="s">
        <v>25</v>
      </c>
      <c r="C24" s="511"/>
      <c r="D24" s="511"/>
      <c r="E24" s="511"/>
      <c r="F24" s="511"/>
      <c r="G24" s="148">
        <f>SUMIFS('2. Plan prihoda i primitaka'!$H$13:$H$48,'2. Plan prihoda i primitaka'!$A$13:$A$48,6)</f>
        <v>12031612</v>
      </c>
      <c r="H24" s="148">
        <f>SUMIFS('2. Plan prihoda i primitaka'!$T$13:$T$48,'2. Plan prihoda i primitaka'!$A$13:$A$48,6)</f>
        <v>205000</v>
      </c>
      <c r="I24" s="148">
        <f>SUMIFS('2. Plan prihoda i primitaka'!$AF$13:$AF$48,'2. Plan prihoda i primitaka'!$A$13:$A$48,6)</f>
        <v>12236612</v>
      </c>
    </row>
    <row r="25" spans="1:16384" ht="18" customHeight="1" x14ac:dyDescent="0.3">
      <c r="A25" s="147"/>
      <c r="B25" s="511" t="s">
        <v>26</v>
      </c>
      <c r="C25" s="511"/>
      <c r="D25" s="511"/>
      <c r="E25" s="511"/>
      <c r="F25" s="511"/>
      <c r="G25" s="148">
        <f>SUMIFS('2. Plan prihoda i primitaka'!$H$13:$H$48,'2. Plan prihoda i primitaka'!$A$13:$A$48,7)</f>
        <v>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0</v>
      </c>
    </row>
    <row r="26" spans="1:16384" s="6" customFormat="1" ht="18" customHeight="1" x14ac:dyDescent="0.3">
      <c r="A26" s="145" t="s">
        <v>24</v>
      </c>
      <c r="B26" s="499" t="s">
        <v>22</v>
      </c>
      <c r="C26" s="499"/>
      <c r="D26" s="499"/>
      <c r="E26" s="499"/>
      <c r="F26" s="499"/>
      <c r="G26" s="146">
        <f>SUM(G27:G28)</f>
        <v>12031612</v>
      </c>
      <c r="H26" s="146">
        <f>SUM(H27:H28)</f>
        <v>205000</v>
      </c>
      <c r="I26" s="146">
        <f>SUM(I27:I28)</f>
        <v>12236612</v>
      </c>
    </row>
    <row r="27" spans="1:16384" ht="18" customHeight="1" x14ac:dyDescent="0.3">
      <c r="A27" s="147"/>
      <c r="B27" s="511" t="s">
        <v>27</v>
      </c>
      <c r="C27" s="511"/>
      <c r="D27" s="511"/>
      <c r="E27" s="511"/>
      <c r="F27" s="511"/>
      <c r="G27" s="148">
        <f>SUMIFS('3. Plan rashoda i izdataka'!$H$16:$H$208,'3. Plan rashoda i izdataka'!$A$16:$A$208,3)</f>
        <v>7445612</v>
      </c>
      <c r="H27" s="148">
        <f>SUMIFS('3. Plan rashoda i izdataka'!$T$16:$T$208,'3. Plan rashoda i izdataka'!$A$16:$A$208,3)</f>
        <v>15000</v>
      </c>
      <c r="I27" s="148">
        <f>SUMIFS('3. Plan rashoda i izdataka'!$AF$16:$AF$208,'3. Plan rashoda i izdataka'!$A$16:$A$208,3)</f>
        <v>7460612</v>
      </c>
    </row>
    <row r="28" spans="1:16384" ht="18" customHeight="1" x14ac:dyDescent="0.3">
      <c r="A28" s="149"/>
      <c r="B28" s="512" t="s">
        <v>28</v>
      </c>
      <c r="C28" s="512"/>
      <c r="D28" s="512"/>
      <c r="E28" s="512"/>
      <c r="F28" s="512"/>
      <c r="G28" s="148">
        <f>SUMIFS('3. Plan rashoda i izdataka'!$H$16:$H$208,'3. Plan rashoda i izdataka'!$A$16:$A$208,4)</f>
        <v>4586000</v>
      </c>
      <c r="H28" s="148">
        <f>SUMIFS('3. Plan rashoda i izdataka'!$T$16:$T$208,'3. Plan rashoda i izdataka'!$A$16:$A$208,4)</f>
        <v>190000</v>
      </c>
      <c r="I28" s="148">
        <f>SUMIFS('3. Plan rashoda i izdataka'!$AF$16:$AF$208,'3. Plan rashoda i izdataka'!$A$16:$A$208,4)</f>
        <v>4776000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10" t="s">
        <v>29</v>
      </c>
      <c r="C29" s="510"/>
      <c r="D29" s="510"/>
      <c r="E29" s="510"/>
      <c r="F29" s="510"/>
      <c r="G29" s="152">
        <f>G23-G26</f>
        <v>0</v>
      </c>
      <c r="H29" s="152">
        <f>H23-H26</f>
        <v>0</v>
      </c>
      <c r="I29" s="152">
        <f>I23-I26</f>
        <v>0</v>
      </c>
    </row>
    <row r="30" spans="1:16384" ht="18" customHeight="1" x14ac:dyDescent="0.3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499" t="s">
        <v>145</v>
      </c>
      <c r="C31" s="499"/>
      <c r="D31" s="499"/>
      <c r="E31" s="499"/>
      <c r="F31" s="499"/>
      <c r="G31" s="319">
        <v>0</v>
      </c>
      <c r="H31" s="314">
        <f>G31-G32</f>
        <v>0</v>
      </c>
      <c r="I31" s="314">
        <f>H31-H32</f>
        <v>0</v>
      </c>
    </row>
    <row r="32" spans="1:16384" s="9" customFormat="1" ht="34.9" customHeight="1" x14ac:dyDescent="0.25">
      <c r="A32" s="151"/>
      <c r="B32" s="513" t="s">
        <v>146</v>
      </c>
      <c r="C32" s="510"/>
      <c r="D32" s="510"/>
      <c r="E32" s="510"/>
      <c r="F32" s="510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0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499" t="s">
        <v>18</v>
      </c>
      <c r="C34" s="499"/>
      <c r="D34" s="499"/>
      <c r="E34" s="499"/>
      <c r="F34" s="499"/>
      <c r="G34" s="146"/>
      <c r="H34" s="155"/>
      <c r="I34" s="155"/>
    </row>
    <row r="35" spans="1:9" ht="18" customHeight="1" x14ac:dyDescent="0.25">
      <c r="A35" s="147"/>
      <c r="B35" s="511" t="s">
        <v>31</v>
      </c>
      <c r="C35" s="511"/>
      <c r="D35" s="511"/>
      <c r="E35" s="511"/>
      <c r="F35" s="511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12" t="s">
        <v>32</v>
      </c>
      <c r="C36" s="512"/>
      <c r="D36" s="512"/>
      <c r="E36" s="512"/>
      <c r="F36" s="512"/>
      <c r="G36" s="150">
        <f>SUMIFS('3. Plan rashoda i izdataka'!$H$16:$H$208,'3. Plan rashoda i izdataka'!$A$16:$A$208,5)</f>
        <v>0</v>
      </c>
      <c r="H36" s="150">
        <f>SUMIFS('3. Plan rashoda i izdataka'!$T$16:$T$208,'3. Plan rashoda i izdataka'!$A$16:$A$208,5)</f>
        <v>0</v>
      </c>
      <c r="I36" s="150">
        <f>SUMIFS('3. Plan rashoda i izdataka'!$AF$16:$AF$208,'3. Plan rashoda i izdataka'!$A$16:$A$208,5)</f>
        <v>0</v>
      </c>
    </row>
    <row r="37" spans="1:9" s="4" customFormat="1" ht="18" customHeight="1" x14ac:dyDescent="0.25">
      <c r="A37" s="151"/>
      <c r="B37" s="510" t="s">
        <v>33</v>
      </c>
      <c r="C37" s="510"/>
      <c r="D37" s="510"/>
      <c r="E37" s="510"/>
      <c r="F37" s="510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499" t="s">
        <v>36</v>
      </c>
      <c r="C39" s="499"/>
      <c r="D39" s="499"/>
      <c r="E39" s="499"/>
      <c r="F39" s="499"/>
      <c r="G39" s="146"/>
      <c r="H39" s="155"/>
      <c r="I39" s="155"/>
    </row>
    <row r="40" spans="1:9" s="4" customFormat="1" ht="18" customHeight="1" x14ac:dyDescent="0.25">
      <c r="A40" s="159"/>
      <c r="B40" s="510" t="s">
        <v>35</v>
      </c>
      <c r="C40" s="510"/>
      <c r="D40" s="510"/>
      <c r="E40" s="510"/>
      <c r="F40" s="510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494" t="s">
        <v>301</v>
      </c>
      <c r="H44" s="494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493"/>
      <c r="C46" s="493"/>
      <c r="D46" s="493"/>
      <c r="E46" s="493"/>
      <c r="F46" s="169"/>
      <c r="G46" s="494" t="s">
        <v>306</v>
      </c>
      <c r="H46" s="494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497" t="str">
        <f>IF(A14="Prijedlog izmjena i dopuna financijskog plana","RAVNATELJ","PREDSJEDNIK ŠKOLSKOG ODBORA")</f>
        <v>PREDSJEDNIK ŠKOLSKOG ODBORA</v>
      </c>
      <c r="H48" s="497"/>
      <c r="I48" s="165"/>
    </row>
    <row r="49" spans="1:9" s="72" customFormat="1" ht="15.75" x14ac:dyDescent="0.25">
      <c r="A49" s="490"/>
      <c r="B49" s="490"/>
      <c r="C49" s="490"/>
      <c r="D49" s="490"/>
      <c r="E49" s="490"/>
      <c r="F49" s="89"/>
      <c r="G49" s="496" t="s">
        <v>307</v>
      </c>
      <c r="H49" s="496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495" t="s">
        <v>116</v>
      </c>
      <c r="G50" s="491"/>
      <c r="H50" s="491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495"/>
      <c r="G51" s="491"/>
      <c r="H51" s="491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495"/>
      <c r="G52" s="492"/>
      <c r="H52" s="492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277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278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t="13.9" hidden="1" x14ac:dyDescent="0.3"/>
    <row r="92" spans="1:8" x14ac:dyDescent="0.25"/>
  </sheetData>
  <sheetProtection password="8306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402" priority="25">
      <formula>LEN(TRIM(B7))=0</formula>
    </cfRule>
  </conditionalFormatting>
  <conditionalFormatting sqref="G32:I32">
    <cfRule type="containsBlanks" dxfId="401" priority="21">
      <formula>LEN(TRIM(G32))=0</formula>
    </cfRule>
    <cfRule type="containsBlanks" dxfId="400" priority="22">
      <formula>LEN(TRIM(G32))=0</formula>
    </cfRule>
  </conditionalFormatting>
  <conditionalFormatting sqref="B6:E6">
    <cfRule type="containsBlanks" dxfId="399" priority="20">
      <formula>LEN(TRIM(B6))=0</formula>
    </cfRule>
  </conditionalFormatting>
  <conditionalFormatting sqref="A12:I12">
    <cfRule type="containsText" dxfId="398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97" priority="19">
      <formula>LEN(TRIM(A12))=0</formula>
    </cfRule>
  </conditionalFormatting>
  <conditionalFormatting sqref="G31:I31">
    <cfRule type="containsBlanks" dxfId="396" priority="24">
      <formula>LEN(TRIM(G31))=0</formula>
    </cfRule>
  </conditionalFormatting>
  <conditionalFormatting sqref="G40:I40">
    <cfRule type="cellIs" dxfId="395" priority="13" operator="notEqual">
      <formula>0</formula>
    </cfRule>
  </conditionalFormatting>
  <conditionalFormatting sqref="A14:I16">
    <cfRule type="containsBlanks" dxfId="394" priority="12">
      <formula>LEN(TRIM(A14))=0</formula>
    </cfRule>
  </conditionalFormatting>
  <conditionalFormatting sqref="B6:E6 A15:I15">
    <cfRule type="containsText" dxfId="393" priority="8" operator="containsText" text="upisati naziv osnovne škole">
      <formula>NOT(ISERROR(SEARCH("upisati naziv osnovne škole",A6)))</formula>
    </cfRule>
    <cfRule type="containsText" dxfId="392" priority="10" operator="containsText" text="upisati naziv škole">
      <formula>NOT(ISERROR(SEARCH("upisati naziv škole",A6)))</formula>
    </cfRule>
  </conditionalFormatting>
  <conditionalFormatting sqref="A15:I15 B6:E6">
    <cfRule type="containsText" dxfId="391" priority="9" operator="containsText" text="upisati naziv srednje škole">
      <formula>NOT(ISERROR(SEARCH("upisati naziv srednje škole",A6)))</formula>
    </cfRule>
  </conditionalFormatting>
  <conditionalFormatting sqref="G31">
    <cfRule type="containsText" dxfId="390" priority="6" operator="containsText" text="obavezan unos">
      <formula>NOT(ISERROR(SEARCH("obavezan unos",G31)))</formula>
    </cfRule>
  </conditionalFormatting>
  <conditionalFormatting sqref="B6:E6 C8:E9">
    <cfRule type="containsBlanks" dxfId="389" priority="5">
      <formula>LEN(TRIM(B6))=0</formula>
    </cfRule>
  </conditionalFormatting>
  <conditionalFormatting sqref="G48:G49">
    <cfRule type="containsBlanks" dxfId="388" priority="2">
      <formula>LEN(TRIM(G48))=0</formula>
    </cfRule>
  </conditionalFormatting>
  <conditionalFormatting sqref="G48:H49">
    <cfRule type="containsText" dxfId="387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H30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8"/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38" t="s">
        <v>61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31"/>
      <c r="I4" s="552" t="s">
        <v>106</v>
      </c>
      <c r="J4" s="553" t="s">
        <v>106</v>
      </c>
      <c r="K4" s="554"/>
      <c r="L4" s="552" t="s">
        <v>107</v>
      </c>
      <c r="M4" s="553"/>
      <c r="N4" s="553"/>
      <c r="O4" s="553"/>
      <c r="P4" s="553"/>
      <c r="Q4" s="553"/>
      <c r="R4" s="553"/>
      <c r="S4" s="554"/>
      <c r="T4" s="249"/>
      <c r="U4" s="552" t="s">
        <v>106</v>
      </c>
      <c r="V4" s="553" t="s">
        <v>106</v>
      </c>
      <c r="W4" s="554"/>
      <c r="X4" s="552" t="s">
        <v>107</v>
      </c>
      <c r="Y4" s="553"/>
      <c r="Z4" s="553"/>
      <c r="AA4" s="553"/>
      <c r="AB4" s="553"/>
      <c r="AC4" s="553"/>
      <c r="AD4" s="553"/>
      <c r="AE4" s="554"/>
      <c r="AF4" s="249"/>
      <c r="AG4" s="552" t="s">
        <v>106</v>
      </c>
      <c r="AH4" s="553" t="s">
        <v>106</v>
      </c>
      <c r="AI4" s="554"/>
      <c r="AJ4" s="552" t="s">
        <v>107</v>
      </c>
      <c r="AK4" s="553"/>
      <c r="AL4" s="553"/>
      <c r="AM4" s="553"/>
      <c r="AN4" s="553"/>
      <c r="AO4" s="553"/>
      <c r="AP4" s="553"/>
      <c r="AQ4" s="554"/>
    </row>
    <row r="5" spans="1:45" s="185" customFormat="1" ht="57" customHeight="1" x14ac:dyDescent="0.25">
      <c r="A5" s="544" t="s">
        <v>47</v>
      </c>
      <c r="B5" s="545"/>
      <c r="C5" s="545"/>
      <c r="D5" s="545" t="s">
        <v>38</v>
      </c>
      <c r="E5" s="545"/>
      <c r="F5" s="545"/>
      <c r="G5" s="548"/>
      <c r="H5" s="539" t="str">
        <f>'1. Sažetak'!G20</f>
        <v>PLAN 
2018.</v>
      </c>
      <c r="I5" s="332" t="s">
        <v>140</v>
      </c>
      <c r="J5" s="333" t="s">
        <v>94</v>
      </c>
      <c r="K5" s="334" t="s">
        <v>141</v>
      </c>
      <c r="L5" s="335" t="s">
        <v>286</v>
      </c>
      <c r="M5" s="336" t="s">
        <v>79</v>
      </c>
      <c r="N5" s="336" t="s">
        <v>41</v>
      </c>
      <c r="O5" s="336" t="s">
        <v>143</v>
      </c>
      <c r="P5" s="336" t="s">
        <v>287</v>
      </c>
      <c r="Q5" s="336" t="s">
        <v>42</v>
      </c>
      <c r="R5" s="336" t="s">
        <v>43</v>
      </c>
      <c r="S5" s="337" t="s">
        <v>44</v>
      </c>
      <c r="T5" s="539" t="str">
        <f>'1. Sažetak'!H20</f>
        <v>POVEĆANJE / SMANJENJE</v>
      </c>
      <c r="U5" s="332" t="s">
        <v>140</v>
      </c>
      <c r="V5" s="333" t="s">
        <v>94</v>
      </c>
      <c r="W5" s="334" t="s">
        <v>141</v>
      </c>
      <c r="X5" s="335" t="s">
        <v>286</v>
      </c>
      <c r="Y5" s="336" t="s">
        <v>79</v>
      </c>
      <c r="Z5" s="336" t="s">
        <v>41</v>
      </c>
      <c r="AA5" s="336" t="s">
        <v>143</v>
      </c>
      <c r="AB5" s="336" t="s">
        <v>287</v>
      </c>
      <c r="AC5" s="336" t="s">
        <v>42</v>
      </c>
      <c r="AD5" s="336" t="s">
        <v>43</v>
      </c>
      <c r="AE5" s="337" t="s">
        <v>44</v>
      </c>
      <c r="AF5" s="550" t="str">
        <f>'1. Sažetak'!I20</f>
        <v>I. IZMJENA I DOPUNA 
PLANA 2019.</v>
      </c>
      <c r="AG5" s="332" t="s">
        <v>140</v>
      </c>
      <c r="AH5" s="333" t="s">
        <v>94</v>
      </c>
      <c r="AI5" s="334" t="s">
        <v>141</v>
      </c>
      <c r="AJ5" s="335" t="s">
        <v>286</v>
      </c>
      <c r="AK5" s="336" t="s">
        <v>79</v>
      </c>
      <c r="AL5" s="336" t="s">
        <v>41</v>
      </c>
      <c r="AM5" s="336" t="s">
        <v>143</v>
      </c>
      <c r="AN5" s="336" t="s">
        <v>287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6"/>
      <c r="B6" s="547"/>
      <c r="C6" s="547"/>
      <c r="D6" s="547"/>
      <c r="E6" s="547"/>
      <c r="F6" s="547"/>
      <c r="G6" s="549"/>
      <c r="H6" s="540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0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51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27">
        <v>1</v>
      </c>
      <c r="B7" s="528"/>
      <c r="C7" s="528"/>
      <c r="D7" s="528"/>
      <c r="E7" s="528"/>
      <c r="F7" s="528"/>
      <c r="G7" s="529"/>
      <c r="H7" s="250" t="s">
        <v>144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144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35"/>
      <c r="B8" s="536"/>
      <c r="C8" s="536"/>
      <c r="D8" s="536"/>
      <c r="E8" s="536"/>
      <c r="F8" s="536"/>
      <c r="G8" s="537"/>
      <c r="H8" s="348"/>
      <c r="I8" s="541">
        <f>SUM(I9:K9)</f>
        <v>935612</v>
      </c>
      <c r="J8" s="542">
        <f>SUM(J9:L9)</f>
        <v>7235612</v>
      </c>
      <c r="K8" s="543"/>
      <c r="L8" s="349">
        <f>L9</f>
        <v>6300000</v>
      </c>
      <c r="M8" s="542">
        <f>SUM(M9:S9)</f>
        <v>4796000</v>
      </c>
      <c r="N8" s="542"/>
      <c r="O8" s="542"/>
      <c r="P8" s="542"/>
      <c r="Q8" s="542"/>
      <c r="R8" s="542"/>
      <c r="S8" s="543"/>
      <c r="T8" s="348"/>
      <c r="U8" s="541">
        <f>SUM(U9:W9)</f>
        <v>200000</v>
      </c>
      <c r="V8" s="542">
        <f>SUM(V9:X9)</f>
        <v>200000</v>
      </c>
      <c r="W8" s="543"/>
      <c r="X8" s="349">
        <f>X9</f>
        <v>0</v>
      </c>
      <c r="Y8" s="542">
        <f>SUM(Y9:AE9)</f>
        <v>5000</v>
      </c>
      <c r="Z8" s="542"/>
      <c r="AA8" s="542"/>
      <c r="AB8" s="542"/>
      <c r="AC8" s="542"/>
      <c r="AD8" s="542"/>
      <c r="AE8" s="543"/>
      <c r="AF8" s="381"/>
      <c r="AG8" s="541">
        <f>SUM(AG9:AI9)</f>
        <v>1135612</v>
      </c>
      <c r="AH8" s="542">
        <f>SUM(AH9:AJ9)</f>
        <v>7435612</v>
      </c>
      <c r="AI8" s="543"/>
      <c r="AJ8" s="349">
        <f>AJ9</f>
        <v>6300000</v>
      </c>
      <c r="AK8" s="542">
        <f>SUM(AK9:AQ9)</f>
        <v>4801000</v>
      </c>
      <c r="AL8" s="542"/>
      <c r="AM8" s="542"/>
      <c r="AN8" s="542"/>
      <c r="AO8" s="542"/>
      <c r="AP8" s="542"/>
      <c r="AQ8" s="543"/>
    </row>
    <row r="9" spans="1:45" s="190" customFormat="1" ht="30.75" customHeight="1" x14ac:dyDescent="0.3">
      <c r="A9" s="392"/>
      <c r="B9" s="530" t="str">
        <f>'1. Sažetak'!B6:E6</f>
        <v>SREDNJA ŠKOLA "ARBORETUM OPEKA"</v>
      </c>
      <c r="C9" s="530"/>
      <c r="D9" s="530"/>
      <c r="E9" s="530"/>
      <c r="F9" s="530"/>
      <c r="G9" s="531"/>
      <c r="H9" s="351">
        <f>SUM(I9:S9)</f>
        <v>12031612</v>
      </c>
      <c r="I9" s="352">
        <f>I13+I34+I41+I46</f>
        <v>0</v>
      </c>
      <c r="J9" s="353">
        <f t="shared" ref="J9:S9" si="0">J13+J34+J41+J46</f>
        <v>878400</v>
      </c>
      <c r="K9" s="354">
        <f t="shared" si="0"/>
        <v>57212</v>
      </c>
      <c r="L9" s="355">
        <f t="shared" si="0"/>
        <v>6300000</v>
      </c>
      <c r="M9" s="356">
        <f t="shared" si="0"/>
        <v>240000</v>
      </c>
      <c r="N9" s="357">
        <f t="shared" si="0"/>
        <v>40000</v>
      </c>
      <c r="O9" s="357">
        <f t="shared" si="0"/>
        <v>3025000</v>
      </c>
      <c r="P9" s="357">
        <f t="shared" si="0"/>
        <v>1485000</v>
      </c>
      <c r="Q9" s="357">
        <f t="shared" si="0"/>
        <v>6000</v>
      </c>
      <c r="R9" s="357">
        <f t="shared" si="0"/>
        <v>0</v>
      </c>
      <c r="S9" s="354">
        <f t="shared" si="0"/>
        <v>0</v>
      </c>
      <c r="T9" s="351">
        <f>SUM(U9:AE9)</f>
        <v>205000</v>
      </c>
      <c r="U9" s="352">
        <f>U13+U34+U41+U46</f>
        <v>0</v>
      </c>
      <c r="V9" s="353">
        <f t="shared" ref="V9:AE9" si="1">V13+V34+V41+V46</f>
        <v>200000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4000</v>
      </c>
      <c r="AB9" s="357">
        <f t="shared" si="1"/>
        <v>1000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12236612</v>
      </c>
      <c r="AG9" s="352">
        <f>AG13+AG34+AG41+AG46</f>
        <v>0</v>
      </c>
      <c r="AH9" s="353">
        <f t="shared" ref="AH9:AQ9" si="2">AH13+AH34+AH41+AH46</f>
        <v>1078400</v>
      </c>
      <c r="AI9" s="354">
        <f t="shared" si="2"/>
        <v>57212</v>
      </c>
      <c r="AJ9" s="355">
        <f t="shared" si="2"/>
        <v>6300000</v>
      </c>
      <c r="AK9" s="356">
        <f t="shared" si="2"/>
        <v>240000</v>
      </c>
      <c r="AL9" s="357">
        <f t="shared" si="2"/>
        <v>40000</v>
      </c>
      <c r="AM9" s="357">
        <f t="shared" si="2"/>
        <v>3029000</v>
      </c>
      <c r="AN9" s="357">
        <f t="shared" si="2"/>
        <v>1486000</v>
      </c>
      <c r="AO9" s="357">
        <f t="shared" si="2"/>
        <v>6000</v>
      </c>
      <c r="AP9" s="357">
        <f t="shared" si="2"/>
        <v>0</v>
      </c>
      <c r="AQ9" s="354">
        <f t="shared" si="2"/>
        <v>0</v>
      </c>
    </row>
    <row r="10" spans="1:45" s="191" customFormat="1" ht="13.9" x14ac:dyDescent="0.3">
      <c r="A10" s="532" t="s">
        <v>82</v>
      </c>
      <c r="B10" s="533"/>
      <c r="C10" s="533"/>
      <c r="D10" s="533"/>
      <c r="E10" s="533"/>
      <c r="F10" s="533"/>
      <c r="G10" s="534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22" t="s">
        <v>73</v>
      </c>
      <c r="B12" s="523"/>
      <c r="C12" s="523"/>
      <c r="D12" s="523"/>
      <c r="E12" s="523"/>
      <c r="F12" s="523"/>
      <c r="G12" s="523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427">
        <v>6</v>
      </c>
      <c r="B13" s="208"/>
      <c r="C13" s="208"/>
      <c r="D13" s="516" t="s">
        <v>48</v>
      </c>
      <c r="E13" s="516"/>
      <c r="F13" s="516"/>
      <c r="G13" s="517"/>
      <c r="H13" s="237">
        <f t="shared" ref="H13:H38" si="3">SUM(I13:S13)</f>
        <v>12031612</v>
      </c>
      <c r="I13" s="315">
        <f>I14+I21+I24+I26+I29+I31</f>
        <v>0</v>
      </c>
      <c r="J13" s="263">
        <f t="shared" ref="J13:S13" si="4">J14+J21+J24+J26+J29+J31</f>
        <v>878400</v>
      </c>
      <c r="K13" s="239">
        <f t="shared" si="4"/>
        <v>57212</v>
      </c>
      <c r="L13" s="368">
        <f t="shared" si="4"/>
        <v>6300000</v>
      </c>
      <c r="M13" s="240">
        <f t="shared" si="4"/>
        <v>240000</v>
      </c>
      <c r="N13" s="241">
        <f t="shared" si="4"/>
        <v>40000</v>
      </c>
      <c r="O13" s="241">
        <f t="shared" si="4"/>
        <v>3025000</v>
      </c>
      <c r="P13" s="241">
        <f t="shared" si="4"/>
        <v>1485000</v>
      </c>
      <c r="Q13" s="241">
        <f t="shared" si="4"/>
        <v>6000</v>
      </c>
      <c r="R13" s="241">
        <f t="shared" si="4"/>
        <v>0</v>
      </c>
      <c r="S13" s="239">
        <f t="shared" si="4"/>
        <v>0</v>
      </c>
      <c r="T13" s="237">
        <f>SUM(U13:AE13)</f>
        <v>205000</v>
      </c>
      <c r="U13" s="315">
        <f>U14+U21+U24+U26+U29+U31</f>
        <v>0</v>
      </c>
      <c r="V13" s="263">
        <f t="shared" ref="V13:AE13" si="5">V14+V21+V24+V26+V29+V31</f>
        <v>200000</v>
      </c>
      <c r="W13" s="239">
        <f t="shared" si="5"/>
        <v>0</v>
      </c>
      <c r="X13" s="368">
        <f t="shared" si="5"/>
        <v>0</v>
      </c>
      <c r="Y13" s="240">
        <f t="shared" si="5"/>
        <v>0</v>
      </c>
      <c r="Z13" s="241">
        <f t="shared" si="5"/>
        <v>0</v>
      </c>
      <c r="AA13" s="241">
        <f t="shared" si="5"/>
        <v>4000</v>
      </c>
      <c r="AB13" s="241">
        <f t="shared" si="5"/>
        <v>1000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12236612</v>
      </c>
      <c r="AG13" s="315">
        <f>AG14+AG21+AG24+AG26+AG29+AG31</f>
        <v>0</v>
      </c>
      <c r="AH13" s="263">
        <f t="shared" ref="AH13" si="6">AH14+AH21+AH24+AH26+AH29+AH31</f>
        <v>1078400</v>
      </c>
      <c r="AI13" s="239">
        <f t="shared" ref="AI13" si="7">AI14+AI21+AI24+AI26+AI29+AI31</f>
        <v>57212</v>
      </c>
      <c r="AJ13" s="368">
        <f t="shared" ref="AJ13" si="8">AJ14+AJ21+AJ24+AJ26+AJ29+AJ31</f>
        <v>6300000</v>
      </c>
      <c r="AK13" s="240">
        <f t="shared" ref="AK13" si="9">AK14+AK21+AK24+AK26+AK29+AK31</f>
        <v>240000</v>
      </c>
      <c r="AL13" s="241">
        <f t="shared" ref="AL13" si="10">AL14+AL21+AL24+AL26+AL29+AL31</f>
        <v>40000</v>
      </c>
      <c r="AM13" s="241">
        <f t="shared" ref="AM13" si="11">AM14+AM21+AM24+AM26+AM29+AM31</f>
        <v>3029000</v>
      </c>
      <c r="AN13" s="241">
        <f t="shared" ref="AN13" si="12">AN14+AN21+AN24+AN26+AN29+AN31</f>
        <v>1486000</v>
      </c>
      <c r="AO13" s="241">
        <f t="shared" ref="AO13" si="13">AO14+AO21+AO24+AO26+AO29+AO31</f>
        <v>6000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14">
        <v>63</v>
      </c>
      <c r="B14" s="515"/>
      <c r="C14" s="369"/>
      <c r="D14" s="516" t="s">
        <v>49</v>
      </c>
      <c r="E14" s="516"/>
      <c r="F14" s="516"/>
      <c r="G14" s="517"/>
      <c r="H14" s="237">
        <f t="shared" si="3"/>
        <v>10867212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57212</v>
      </c>
      <c r="L14" s="303">
        <f t="shared" si="16"/>
        <v>6300000</v>
      </c>
      <c r="M14" s="240">
        <f t="shared" si="16"/>
        <v>0</v>
      </c>
      <c r="N14" s="241">
        <f t="shared" si="16"/>
        <v>0</v>
      </c>
      <c r="O14" s="241">
        <f t="shared" si="16"/>
        <v>3025000</v>
      </c>
      <c r="P14" s="241">
        <f t="shared" si="16"/>
        <v>1485000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5000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0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4000</v>
      </c>
      <c r="AB14" s="241">
        <f>'Ad-2. UNOS prihoda'!AB14</f>
        <v>1000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10872212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57212</v>
      </c>
      <c r="AJ14" s="303">
        <f>'Ad-2. UNOS prihoda'!AJ14</f>
        <v>6300000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3029000</v>
      </c>
      <c r="AN14" s="241">
        <f>'Ad-2. UNOS prihoda'!AN14</f>
        <v>1486000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18">
        <v>631</v>
      </c>
      <c r="B15" s="519"/>
      <c r="C15" s="519"/>
      <c r="D15" s="520" t="s">
        <v>50</v>
      </c>
      <c r="E15" s="520"/>
      <c r="F15" s="520"/>
      <c r="G15" s="526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18">
        <v>632</v>
      </c>
      <c r="B16" s="519"/>
      <c r="C16" s="519"/>
      <c r="D16" s="520" t="s">
        <v>51</v>
      </c>
      <c r="E16" s="520"/>
      <c r="F16" s="520"/>
      <c r="G16" s="526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18">
        <v>634</v>
      </c>
      <c r="B17" s="519"/>
      <c r="C17" s="519"/>
      <c r="D17" s="520" t="s">
        <v>109</v>
      </c>
      <c r="E17" s="520"/>
      <c r="F17" s="520"/>
      <c r="G17" s="526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18">
        <v>636</v>
      </c>
      <c r="B18" s="519"/>
      <c r="C18" s="519"/>
      <c r="D18" s="520" t="s">
        <v>62</v>
      </c>
      <c r="E18" s="520"/>
      <c r="F18" s="520"/>
      <c r="G18" s="526"/>
      <c r="H18" s="28">
        <f t="shared" si="3"/>
        <v>7785000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6300000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1485000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1000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1000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7786000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6300000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1486000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18">
        <v>638</v>
      </c>
      <c r="B19" s="519"/>
      <c r="C19" s="519"/>
      <c r="D19" s="520" t="s">
        <v>147</v>
      </c>
      <c r="E19" s="520"/>
      <c r="F19" s="520"/>
      <c r="G19" s="526"/>
      <c r="H19" s="28">
        <f t="shared" si="3"/>
        <v>3025000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3025000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4000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4000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3029000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3029000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18">
        <v>639</v>
      </c>
      <c r="B20" s="519"/>
      <c r="C20" s="519"/>
      <c r="D20" s="520" t="s">
        <v>183</v>
      </c>
      <c r="E20" s="520"/>
      <c r="F20" s="520"/>
      <c r="G20" s="526"/>
      <c r="H20" s="28">
        <f t="shared" si="3"/>
        <v>57212</v>
      </c>
      <c r="I20" s="29">
        <f>'Ad-2. UNOS prihoda'!I44</f>
        <v>0</v>
      </c>
      <c r="J20" s="92">
        <f>'Ad-2. UNOS prihoda'!J44</f>
        <v>0</v>
      </c>
      <c r="K20" s="31">
        <f>'Ad-2. UNOS prihoda'!K44</f>
        <v>57212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57212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57212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3.9" x14ac:dyDescent="0.3">
      <c r="A21" s="514">
        <v>64</v>
      </c>
      <c r="B21" s="515"/>
      <c r="C21" s="218"/>
      <c r="D21" s="516" t="s">
        <v>52</v>
      </c>
      <c r="E21" s="516"/>
      <c r="F21" s="516"/>
      <c r="G21" s="517"/>
      <c r="H21" s="237">
        <f t="shared" si="3"/>
        <v>5000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5000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5000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5000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3">
      <c r="A22" s="518">
        <v>641</v>
      </c>
      <c r="B22" s="519"/>
      <c r="C22" s="519"/>
      <c r="D22" s="520" t="s">
        <v>53</v>
      </c>
      <c r="E22" s="520"/>
      <c r="F22" s="520"/>
      <c r="G22" s="526"/>
      <c r="H22" s="28">
        <f t="shared" si="3"/>
        <v>5000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5000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5000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5000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3">
      <c r="A23" s="518">
        <v>642</v>
      </c>
      <c r="B23" s="519"/>
      <c r="C23" s="519"/>
      <c r="D23" s="520" t="s">
        <v>63</v>
      </c>
      <c r="E23" s="520"/>
      <c r="F23" s="520"/>
      <c r="G23" s="526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3">
      <c r="A24" s="514">
        <v>65</v>
      </c>
      <c r="B24" s="515"/>
      <c r="C24" s="218"/>
      <c r="D24" s="516" t="s">
        <v>54</v>
      </c>
      <c r="E24" s="516"/>
      <c r="F24" s="516"/>
      <c r="G24" s="517"/>
      <c r="H24" s="237">
        <f t="shared" si="3"/>
        <v>40000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40000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40000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40000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3">
      <c r="A25" s="518">
        <v>652</v>
      </c>
      <c r="B25" s="519"/>
      <c r="C25" s="519"/>
      <c r="D25" s="520" t="s">
        <v>55</v>
      </c>
      <c r="E25" s="520"/>
      <c r="F25" s="520"/>
      <c r="G25" s="526"/>
      <c r="H25" s="28">
        <f t="shared" si="3"/>
        <v>40000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40000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40000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40000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14">
        <v>66</v>
      </c>
      <c r="B26" s="515"/>
      <c r="C26" s="218"/>
      <c r="D26" s="516" t="s">
        <v>56</v>
      </c>
      <c r="E26" s="516"/>
      <c r="F26" s="516"/>
      <c r="G26" s="517"/>
      <c r="H26" s="237">
        <f t="shared" si="3"/>
        <v>241000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235000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6000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241000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235000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6000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18">
        <v>661</v>
      </c>
      <c r="B27" s="519"/>
      <c r="C27" s="519"/>
      <c r="D27" s="520" t="s">
        <v>57</v>
      </c>
      <c r="E27" s="520"/>
      <c r="F27" s="520"/>
      <c r="G27" s="526"/>
      <c r="H27" s="28">
        <f t="shared" si="3"/>
        <v>235000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235000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235000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235000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18">
        <v>663</v>
      </c>
      <c r="B28" s="519"/>
      <c r="C28" s="519"/>
      <c r="D28" s="520" t="s">
        <v>58</v>
      </c>
      <c r="E28" s="520"/>
      <c r="F28" s="520"/>
      <c r="G28" s="526"/>
      <c r="H28" s="28">
        <f t="shared" si="3"/>
        <v>6000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6000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6000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6000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14">
        <v>67</v>
      </c>
      <c r="B29" s="515"/>
      <c r="C29" s="218"/>
      <c r="D29" s="516" t="s">
        <v>59</v>
      </c>
      <c r="E29" s="516"/>
      <c r="F29" s="516"/>
      <c r="G29" s="517"/>
      <c r="H29" s="237">
        <f t="shared" si="3"/>
        <v>878400</v>
      </c>
      <c r="I29" s="315">
        <f>SUM(I30:I30)</f>
        <v>0</v>
      </c>
      <c r="J29" s="263">
        <f t="shared" ref="J29:S29" si="26">SUM(J30:J30)</f>
        <v>878400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200000</v>
      </c>
      <c r="U29" s="315">
        <f>'Ad-2. UNOS prihoda'!U81</f>
        <v>0</v>
      </c>
      <c r="V29" s="263">
        <f>'Ad-2. UNOS prihoda'!V81</f>
        <v>200000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1078400</v>
      </c>
      <c r="AG29" s="315">
        <f>'Ad-2. UNOS prihoda'!AG81</f>
        <v>0</v>
      </c>
      <c r="AH29" s="263">
        <f>'Ad-2. UNOS prihoda'!AH81</f>
        <v>1078400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18">
        <v>671</v>
      </c>
      <c r="B30" s="519"/>
      <c r="C30" s="519"/>
      <c r="D30" s="520" t="s">
        <v>60</v>
      </c>
      <c r="E30" s="520"/>
      <c r="F30" s="520"/>
      <c r="G30" s="526"/>
      <c r="H30" s="28">
        <f t="shared" si="3"/>
        <v>878400</v>
      </c>
      <c r="I30" s="29">
        <f>'Ad-2. UNOS prihoda'!I82</f>
        <v>0</v>
      </c>
      <c r="J30" s="92">
        <f>'Ad-2. UNOS prihoda'!J82</f>
        <v>878400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200000</v>
      </c>
      <c r="U30" s="29">
        <f>'Ad-2. UNOS prihoda'!U82</f>
        <v>0</v>
      </c>
      <c r="V30" s="92">
        <f>'Ad-2. UNOS prihoda'!V82</f>
        <v>200000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1078400</v>
      </c>
      <c r="AG30" s="29">
        <f>'Ad-2. UNOS prihoda'!AG82</f>
        <v>0</v>
      </c>
      <c r="AH30" s="92">
        <f>'Ad-2. UNOS prihoda'!AH82</f>
        <v>1078400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3.9" x14ac:dyDescent="0.3">
      <c r="A31" s="514">
        <v>68</v>
      </c>
      <c r="B31" s="515"/>
      <c r="C31" s="218"/>
      <c r="D31" s="516" t="s">
        <v>150</v>
      </c>
      <c r="E31" s="516"/>
      <c r="F31" s="516"/>
      <c r="G31" s="517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3.9" x14ac:dyDescent="0.3">
      <c r="A32" s="518">
        <v>681</v>
      </c>
      <c r="B32" s="519"/>
      <c r="C32" s="519"/>
      <c r="D32" s="520" t="s">
        <v>231</v>
      </c>
      <c r="E32" s="520"/>
      <c r="F32" s="520"/>
      <c r="G32" s="526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3.9" x14ac:dyDescent="0.3">
      <c r="A33" s="518">
        <v>683</v>
      </c>
      <c r="B33" s="519"/>
      <c r="C33" s="519"/>
      <c r="D33" s="520" t="s">
        <v>151</v>
      </c>
      <c r="E33" s="520"/>
      <c r="F33" s="520"/>
      <c r="G33" s="526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3">
      <c r="A34" s="427">
        <v>7</v>
      </c>
      <c r="B34" s="208"/>
      <c r="C34" s="208"/>
      <c r="D34" s="516" t="s">
        <v>93</v>
      </c>
      <c r="E34" s="516"/>
      <c r="F34" s="516"/>
      <c r="G34" s="517"/>
      <c r="H34" s="237">
        <f t="shared" si="3"/>
        <v>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0</v>
      </c>
      <c r="AQ34" s="239">
        <f t="shared" ref="AQ34" si="43">AQ35</f>
        <v>0</v>
      </c>
      <c r="AR34" s="243"/>
      <c r="AS34" s="243"/>
    </row>
    <row r="35" spans="1:45" ht="24.75" customHeight="1" x14ac:dyDescent="0.3">
      <c r="A35" s="514">
        <v>72</v>
      </c>
      <c r="B35" s="515"/>
      <c r="C35" s="431"/>
      <c r="D35" s="516" t="s">
        <v>148</v>
      </c>
      <c r="E35" s="516"/>
      <c r="F35" s="516"/>
      <c r="G35" s="516"/>
      <c r="H35" s="237">
        <f t="shared" si="3"/>
        <v>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0</v>
      </c>
      <c r="AQ35" s="242">
        <f>'Ad-2. UNOS prihoda'!AQ92</f>
        <v>0</v>
      </c>
      <c r="AR35" s="243"/>
      <c r="AS35" s="243"/>
    </row>
    <row r="36" spans="1:45" ht="15" x14ac:dyDescent="0.25">
      <c r="A36" s="518">
        <v>721</v>
      </c>
      <c r="B36" s="521"/>
      <c r="C36" s="521"/>
      <c r="D36" s="520" t="s">
        <v>92</v>
      </c>
      <c r="E36" s="520"/>
      <c r="F36" s="520"/>
      <c r="G36" s="520"/>
      <c r="H36" s="28">
        <f t="shared" si="3"/>
        <v>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0</v>
      </c>
      <c r="AQ36" s="242">
        <f>'Ad-2. UNOS prihoda'!AQ93</f>
        <v>0</v>
      </c>
      <c r="AR36" s="243"/>
      <c r="AS36" s="243"/>
    </row>
    <row r="37" spans="1:45" ht="14.45" x14ac:dyDescent="0.3">
      <c r="A37" s="430"/>
      <c r="B37" s="433"/>
      <c r="C37" s="433">
        <v>722</v>
      </c>
      <c r="D37" s="520" t="s">
        <v>235</v>
      </c>
      <c r="E37" s="520"/>
      <c r="F37" s="520"/>
      <c r="G37" s="526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3">
      <c r="A38" s="518">
        <v>723</v>
      </c>
      <c r="B38" s="521"/>
      <c r="C38" s="521"/>
      <c r="D38" s="520" t="s">
        <v>149</v>
      </c>
      <c r="E38" s="520"/>
      <c r="F38" s="520"/>
      <c r="G38" s="520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3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22" t="s">
        <v>74</v>
      </c>
      <c r="B40" s="523"/>
      <c r="C40" s="523"/>
      <c r="D40" s="523"/>
      <c r="E40" s="523"/>
      <c r="F40" s="523"/>
      <c r="G40" s="523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24" t="s">
        <v>70</v>
      </c>
      <c r="E41" s="524"/>
      <c r="F41" s="524"/>
      <c r="G41" s="525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14">
        <v>84</v>
      </c>
      <c r="B42" s="515"/>
      <c r="C42" s="369"/>
      <c r="D42" s="516" t="s">
        <v>66</v>
      </c>
      <c r="E42" s="516"/>
      <c r="F42" s="516"/>
      <c r="G42" s="517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18">
        <v>844</v>
      </c>
      <c r="B43" s="519"/>
      <c r="C43" s="519"/>
      <c r="D43" s="520" t="s">
        <v>88</v>
      </c>
      <c r="E43" s="520"/>
      <c r="F43" s="520"/>
      <c r="G43" s="526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22" t="s">
        <v>110</v>
      </c>
      <c r="B45" s="523"/>
      <c r="C45" s="523"/>
      <c r="D45" s="523"/>
      <c r="E45" s="523"/>
      <c r="F45" s="523"/>
      <c r="G45" s="523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16" t="s">
        <v>110</v>
      </c>
      <c r="E46" s="516"/>
      <c r="F46" s="516"/>
      <c r="G46" s="517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0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0</v>
      </c>
      <c r="AL46" s="241">
        <f t="shared" ref="AL46" si="66">AL47</f>
        <v>0</v>
      </c>
      <c r="AM46" s="241">
        <f t="shared" ref="AM46" si="67">AM47</f>
        <v>0</v>
      </c>
      <c r="AN46" s="241">
        <f t="shared" ref="AN46" si="68">AN47</f>
        <v>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14">
        <v>92</v>
      </c>
      <c r="B47" s="515"/>
      <c r="C47" s="369"/>
      <c r="D47" s="516" t="s">
        <v>111</v>
      </c>
      <c r="E47" s="516"/>
      <c r="F47" s="516"/>
      <c r="G47" s="517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0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0</v>
      </c>
      <c r="AL47" s="241">
        <f>'Ad-2. UNOS prihoda'!AL111</f>
        <v>0</v>
      </c>
      <c r="AM47" s="241">
        <f>'Ad-2. UNOS prihoda'!AM111</f>
        <v>0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18">
        <v>922</v>
      </c>
      <c r="B48" s="519"/>
      <c r="C48" s="519"/>
      <c r="D48" s="520" t="s">
        <v>112</v>
      </c>
      <c r="E48" s="520"/>
      <c r="F48" s="520"/>
      <c r="G48" s="520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0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0</v>
      </c>
      <c r="AL48" s="30">
        <f>'Ad-2. UNOS prihoda'!AL112</f>
        <v>0</v>
      </c>
      <c r="AM48" s="30">
        <f>'Ad-2. UNOS prihoda'!AM112</f>
        <v>0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386" priority="75">
      <formula>LEN(TRIM(A15))=0</formula>
    </cfRule>
  </conditionalFormatting>
  <conditionalFormatting sqref="I27:S27 I25:O25 Q25:S25">
    <cfRule type="containsBlanks" dxfId="385" priority="74">
      <formula>LEN(TRIM(I25))=0</formula>
    </cfRule>
  </conditionalFormatting>
  <conditionalFormatting sqref="I30:S30">
    <cfRule type="containsBlanks" dxfId="384" priority="64">
      <formula>LEN(TRIM(I30))=0</formula>
    </cfRule>
  </conditionalFormatting>
  <conditionalFormatting sqref="I28:S28">
    <cfRule type="containsBlanks" dxfId="383" priority="62">
      <formula>LEN(TRIM(I28))=0</formula>
    </cfRule>
  </conditionalFormatting>
  <conditionalFormatting sqref="I43:S43">
    <cfRule type="containsBlanks" dxfId="382" priority="47">
      <formula>LEN(TRIM(I43))=0</formula>
    </cfRule>
  </conditionalFormatting>
  <conditionalFormatting sqref="I35:S38">
    <cfRule type="containsBlanks" dxfId="381" priority="42">
      <formula>LEN(TRIM(I35))=0</formula>
    </cfRule>
  </conditionalFormatting>
  <conditionalFormatting sqref="M18">
    <cfRule type="containsBlanks" dxfId="380" priority="38">
      <formula>LEN(TRIM(M18))=0</formula>
    </cfRule>
  </conditionalFormatting>
  <conditionalFormatting sqref="P25">
    <cfRule type="containsBlanks" dxfId="379" priority="37">
      <formula>LEN(TRIM(P25))=0</formula>
    </cfRule>
  </conditionalFormatting>
  <conditionalFormatting sqref="I17:S17">
    <cfRule type="containsBlanks" dxfId="378" priority="36">
      <formula>LEN(TRIM(I17))=0</formula>
    </cfRule>
  </conditionalFormatting>
  <conditionalFormatting sqref="H10:V10">
    <cfRule type="cellIs" dxfId="377" priority="32" operator="notEqual">
      <formula>0</formula>
    </cfRule>
  </conditionalFormatting>
  <conditionalFormatting sqref="A8 H8 T8">
    <cfRule type="cellIs" dxfId="376" priority="14" operator="notEqual">
      <formula>0</formula>
    </cfRule>
  </conditionalFormatting>
  <conditionalFormatting sqref="H10:AQ10">
    <cfRule type="notContainsBlanks" dxfId="375" priority="12">
      <formula>LEN(TRIM(H10))&gt;0</formula>
    </cfRule>
  </conditionalFormatting>
  <conditionalFormatting sqref="I33:S33">
    <cfRule type="containsBlanks" dxfId="374" priority="11">
      <formula>LEN(TRIM(I33))=0</formula>
    </cfRule>
  </conditionalFormatting>
  <conditionalFormatting sqref="I32:S32">
    <cfRule type="containsBlanks" dxfId="373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M12" activePane="bottomRight" state="frozen"/>
      <selection activeCell="A31" sqref="A31"/>
      <selection pane="topRight" activeCell="A31" sqref="A31"/>
      <selection pane="bottomLeft" activeCell="A31" sqref="A31"/>
      <selection pane="bottomRight" activeCell="V83" sqref="V83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8"/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38" t="s">
        <v>61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3"/>
    <row r="4" spans="1:45" ht="14.25" x14ac:dyDescent="0.25">
      <c r="H4" s="331"/>
      <c r="I4" s="552" t="s">
        <v>106</v>
      </c>
      <c r="J4" s="553" t="s">
        <v>106</v>
      </c>
      <c r="K4" s="554"/>
      <c r="L4" s="552" t="s">
        <v>107</v>
      </c>
      <c r="M4" s="553"/>
      <c r="N4" s="553"/>
      <c r="O4" s="553"/>
      <c r="P4" s="553"/>
      <c r="Q4" s="553"/>
      <c r="R4" s="553"/>
      <c r="S4" s="554"/>
      <c r="T4" s="249"/>
      <c r="U4" s="552" t="s">
        <v>106</v>
      </c>
      <c r="V4" s="553" t="s">
        <v>106</v>
      </c>
      <c r="W4" s="554"/>
      <c r="X4" s="552" t="s">
        <v>107</v>
      </c>
      <c r="Y4" s="553"/>
      <c r="Z4" s="553"/>
      <c r="AA4" s="553"/>
      <c r="AB4" s="553"/>
      <c r="AC4" s="553"/>
      <c r="AD4" s="553"/>
      <c r="AE4" s="554"/>
      <c r="AF4" s="249"/>
      <c r="AG4" s="552" t="s">
        <v>106</v>
      </c>
      <c r="AH4" s="553" t="s">
        <v>106</v>
      </c>
      <c r="AI4" s="554"/>
      <c r="AJ4" s="552" t="s">
        <v>107</v>
      </c>
      <c r="AK4" s="553"/>
      <c r="AL4" s="553"/>
      <c r="AM4" s="553"/>
      <c r="AN4" s="553"/>
      <c r="AO4" s="553"/>
      <c r="AP4" s="553"/>
      <c r="AQ4" s="554"/>
    </row>
    <row r="5" spans="1:45" s="185" customFormat="1" ht="57" customHeight="1" x14ac:dyDescent="0.25">
      <c r="A5" s="544" t="s">
        <v>47</v>
      </c>
      <c r="B5" s="545"/>
      <c r="C5" s="545"/>
      <c r="D5" s="545" t="s">
        <v>38</v>
      </c>
      <c r="E5" s="545"/>
      <c r="F5" s="545"/>
      <c r="G5" s="548"/>
      <c r="H5" s="539" t="str">
        <f>'1. Sažetak'!G20</f>
        <v>PLAN 
2018.</v>
      </c>
      <c r="I5" s="332" t="s">
        <v>140</v>
      </c>
      <c r="J5" s="333" t="s">
        <v>94</v>
      </c>
      <c r="K5" s="334" t="s">
        <v>141</v>
      </c>
      <c r="L5" s="335" t="s">
        <v>286</v>
      </c>
      <c r="M5" s="336" t="s">
        <v>79</v>
      </c>
      <c r="N5" s="336" t="s">
        <v>41</v>
      </c>
      <c r="O5" s="336" t="s">
        <v>143</v>
      </c>
      <c r="P5" s="336" t="s">
        <v>287</v>
      </c>
      <c r="Q5" s="336" t="s">
        <v>42</v>
      </c>
      <c r="R5" s="336" t="s">
        <v>43</v>
      </c>
      <c r="S5" s="337" t="s">
        <v>44</v>
      </c>
      <c r="T5" s="539" t="str">
        <f>'1. Sažetak'!H20</f>
        <v>POVEĆANJE / SMANJENJE</v>
      </c>
      <c r="U5" s="332" t="s">
        <v>140</v>
      </c>
      <c r="V5" s="333" t="s">
        <v>94</v>
      </c>
      <c r="W5" s="334" t="s">
        <v>141</v>
      </c>
      <c r="X5" s="335" t="s">
        <v>286</v>
      </c>
      <c r="Y5" s="336" t="s">
        <v>79</v>
      </c>
      <c r="Z5" s="336" t="s">
        <v>41</v>
      </c>
      <c r="AA5" s="336" t="s">
        <v>143</v>
      </c>
      <c r="AB5" s="336" t="s">
        <v>287</v>
      </c>
      <c r="AC5" s="336" t="s">
        <v>42</v>
      </c>
      <c r="AD5" s="336" t="s">
        <v>43</v>
      </c>
      <c r="AE5" s="337" t="s">
        <v>44</v>
      </c>
      <c r="AF5" s="550" t="str">
        <f>'1. Sažetak'!I20</f>
        <v>I. IZMJENA I DOPUNA 
PLANA 2019.</v>
      </c>
      <c r="AG5" s="332" t="s">
        <v>140</v>
      </c>
      <c r="AH5" s="333" t="s">
        <v>94</v>
      </c>
      <c r="AI5" s="334" t="s">
        <v>141</v>
      </c>
      <c r="AJ5" s="335" t="s">
        <v>286</v>
      </c>
      <c r="AK5" s="336" t="s">
        <v>79</v>
      </c>
      <c r="AL5" s="336" t="s">
        <v>41</v>
      </c>
      <c r="AM5" s="336" t="s">
        <v>143</v>
      </c>
      <c r="AN5" s="336" t="s">
        <v>287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6"/>
      <c r="B6" s="547"/>
      <c r="C6" s="547"/>
      <c r="D6" s="547"/>
      <c r="E6" s="547"/>
      <c r="F6" s="547"/>
      <c r="G6" s="549"/>
      <c r="H6" s="540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0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51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27">
        <v>1</v>
      </c>
      <c r="B7" s="528"/>
      <c r="C7" s="528"/>
      <c r="D7" s="528"/>
      <c r="E7" s="528"/>
      <c r="F7" s="528"/>
      <c r="G7" s="529"/>
      <c r="H7" s="250" t="s">
        <v>144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144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35"/>
      <c r="B8" s="536"/>
      <c r="C8" s="536"/>
      <c r="D8" s="536"/>
      <c r="E8" s="536"/>
      <c r="F8" s="536"/>
      <c r="G8" s="537"/>
      <c r="H8" s="348"/>
      <c r="I8" s="541">
        <f>SUM(I9:K9)</f>
        <v>935612</v>
      </c>
      <c r="J8" s="542">
        <f>SUM(J9:L9)</f>
        <v>7235612</v>
      </c>
      <c r="K8" s="543"/>
      <c r="L8" s="349">
        <f>L9</f>
        <v>6300000</v>
      </c>
      <c r="M8" s="542">
        <f>SUM(M9:S9)</f>
        <v>4796000</v>
      </c>
      <c r="N8" s="542"/>
      <c r="O8" s="542"/>
      <c r="P8" s="542"/>
      <c r="Q8" s="542"/>
      <c r="R8" s="542"/>
      <c r="S8" s="543"/>
      <c r="T8" s="348"/>
      <c r="U8" s="541">
        <f>SUM(U9:W9)</f>
        <v>200000</v>
      </c>
      <c r="V8" s="542">
        <f>SUM(V9:X9)</f>
        <v>200000</v>
      </c>
      <c r="W8" s="543"/>
      <c r="X8" s="349">
        <f>X9</f>
        <v>0</v>
      </c>
      <c r="Y8" s="542">
        <f>SUM(Y9:AE9)</f>
        <v>5000</v>
      </c>
      <c r="Z8" s="542"/>
      <c r="AA8" s="542"/>
      <c r="AB8" s="542"/>
      <c r="AC8" s="542"/>
      <c r="AD8" s="542"/>
      <c r="AE8" s="543"/>
      <c r="AF8" s="162"/>
      <c r="AG8" s="541">
        <f>SUM(AG9:AI9)</f>
        <v>1135612</v>
      </c>
      <c r="AH8" s="542">
        <f>SUM(AH9:AJ9)</f>
        <v>7435612</v>
      </c>
      <c r="AI8" s="543"/>
      <c r="AJ8" s="349">
        <f>AJ9</f>
        <v>6300000</v>
      </c>
      <c r="AK8" s="542">
        <f>SUM(AK9:AQ9)</f>
        <v>4801000</v>
      </c>
      <c r="AL8" s="542"/>
      <c r="AM8" s="542"/>
      <c r="AN8" s="542"/>
      <c r="AO8" s="542"/>
      <c r="AP8" s="542"/>
      <c r="AQ8" s="543"/>
    </row>
    <row r="9" spans="1:45" s="190" customFormat="1" ht="30.75" customHeight="1" x14ac:dyDescent="0.3">
      <c r="A9" s="392"/>
      <c r="B9" s="530" t="str">
        <f>'1. Sažetak'!B6:E6</f>
        <v>SREDNJA ŠKOLA "ARBORETUM OPEKA"</v>
      </c>
      <c r="C9" s="530"/>
      <c r="D9" s="530"/>
      <c r="E9" s="530"/>
      <c r="F9" s="530"/>
      <c r="G9" s="531"/>
      <c r="H9" s="351">
        <f>SUM(I9:S9)</f>
        <v>12031612</v>
      </c>
      <c r="I9" s="352">
        <f t="shared" ref="I9:S9" si="0">I13+I91+I104+I110</f>
        <v>0</v>
      </c>
      <c r="J9" s="353">
        <f t="shared" si="0"/>
        <v>878400</v>
      </c>
      <c r="K9" s="354">
        <f t="shared" si="0"/>
        <v>57212</v>
      </c>
      <c r="L9" s="355">
        <f t="shared" si="0"/>
        <v>6300000</v>
      </c>
      <c r="M9" s="356">
        <f t="shared" si="0"/>
        <v>240000</v>
      </c>
      <c r="N9" s="357">
        <f t="shared" si="0"/>
        <v>40000</v>
      </c>
      <c r="O9" s="357">
        <f t="shared" si="0"/>
        <v>3025000</v>
      </c>
      <c r="P9" s="357">
        <f t="shared" si="0"/>
        <v>1485000</v>
      </c>
      <c r="Q9" s="357">
        <f t="shared" si="0"/>
        <v>6000</v>
      </c>
      <c r="R9" s="357">
        <f t="shared" si="0"/>
        <v>0</v>
      </c>
      <c r="S9" s="354">
        <f t="shared" si="0"/>
        <v>0</v>
      </c>
      <c r="T9" s="351">
        <f>SUM(U9:AE9)</f>
        <v>205000</v>
      </c>
      <c r="U9" s="352">
        <f t="shared" ref="U9:AE9" si="1">U13+U91+U104+U110</f>
        <v>0</v>
      </c>
      <c r="V9" s="353">
        <f t="shared" si="1"/>
        <v>200000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4000</v>
      </c>
      <c r="AB9" s="357">
        <f t="shared" si="1"/>
        <v>1000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12236612</v>
      </c>
      <c r="AG9" s="352">
        <f t="shared" ref="AG9:AQ9" si="2">AG13+AG91+AG104+AG110</f>
        <v>0</v>
      </c>
      <c r="AH9" s="353">
        <f t="shared" si="2"/>
        <v>1078400</v>
      </c>
      <c r="AI9" s="354">
        <f t="shared" si="2"/>
        <v>57212</v>
      </c>
      <c r="AJ9" s="355">
        <f t="shared" si="2"/>
        <v>6300000</v>
      </c>
      <c r="AK9" s="356">
        <f t="shared" si="2"/>
        <v>240000</v>
      </c>
      <c r="AL9" s="357">
        <f t="shared" si="2"/>
        <v>40000</v>
      </c>
      <c r="AM9" s="357">
        <f t="shared" si="2"/>
        <v>3029000</v>
      </c>
      <c r="AN9" s="357">
        <f t="shared" si="2"/>
        <v>1486000</v>
      </c>
      <c r="AO9" s="357">
        <f t="shared" si="2"/>
        <v>6000</v>
      </c>
      <c r="AP9" s="357">
        <f t="shared" si="2"/>
        <v>0</v>
      </c>
      <c r="AQ9" s="354">
        <f t="shared" si="2"/>
        <v>0</v>
      </c>
    </row>
    <row r="10" spans="1:45" s="190" customFormat="1" ht="13.9" x14ac:dyDescent="0.3">
      <c r="A10" s="532" t="s">
        <v>82</v>
      </c>
      <c r="B10" s="533"/>
      <c r="C10" s="533"/>
      <c r="D10" s="533"/>
      <c r="E10" s="533"/>
      <c r="F10" s="533"/>
      <c r="G10" s="534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22" t="s">
        <v>73</v>
      </c>
      <c r="B12" s="523"/>
      <c r="C12" s="523"/>
      <c r="D12" s="523"/>
      <c r="E12" s="523"/>
      <c r="F12" s="523"/>
      <c r="G12" s="523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317">
        <v>6</v>
      </c>
      <c r="B13" s="208"/>
      <c r="C13" s="365"/>
      <c r="D13" s="516" t="s">
        <v>48</v>
      </c>
      <c r="E13" s="516"/>
      <c r="F13" s="516"/>
      <c r="G13" s="517"/>
      <c r="H13" s="237">
        <f t="shared" ref="H13:H74" si="3">SUM(I13:S13)</f>
        <v>12031612</v>
      </c>
      <c r="I13" s="315">
        <f t="shared" ref="I13:S13" si="4">I14+I49+I60+I67+I81+I86</f>
        <v>0</v>
      </c>
      <c r="J13" s="263">
        <f t="shared" si="4"/>
        <v>878400</v>
      </c>
      <c r="K13" s="239">
        <f t="shared" si="4"/>
        <v>57212</v>
      </c>
      <c r="L13" s="368">
        <f t="shared" si="4"/>
        <v>6300000</v>
      </c>
      <c r="M13" s="240">
        <f t="shared" si="4"/>
        <v>240000</v>
      </c>
      <c r="N13" s="241">
        <f t="shared" si="4"/>
        <v>40000</v>
      </c>
      <c r="O13" s="241">
        <f t="shared" si="4"/>
        <v>3025000</v>
      </c>
      <c r="P13" s="241">
        <f t="shared" si="4"/>
        <v>1485000</v>
      </c>
      <c r="Q13" s="241">
        <f t="shared" si="4"/>
        <v>6000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205000</v>
      </c>
      <c r="U13" s="315">
        <f t="shared" ref="U13:AE13" si="6">U14+U49+U60+U67+U81+U86</f>
        <v>0</v>
      </c>
      <c r="V13" s="263">
        <f t="shared" si="6"/>
        <v>200000</v>
      </c>
      <c r="W13" s="239">
        <f t="shared" si="6"/>
        <v>0</v>
      </c>
      <c r="X13" s="368">
        <f t="shared" si="6"/>
        <v>0</v>
      </c>
      <c r="Y13" s="240">
        <f t="shared" si="6"/>
        <v>0</v>
      </c>
      <c r="Z13" s="241">
        <f t="shared" si="6"/>
        <v>0</v>
      </c>
      <c r="AA13" s="241">
        <f t="shared" si="6"/>
        <v>4000</v>
      </c>
      <c r="AB13" s="241">
        <f t="shared" si="6"/>
        <v>1000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12236612</v>
      </c>
      <c r="AG13" s="315">
        <f t="shared" ref="AG13:AQ13" si="8">AG14+AG49+AG60+AG67+AG81+AG86</f>
        <v>0</v>
      </c>
      <c r="AH13" s="263">
        <f t="shared" si="8"/>
        <v>1078400</v>
      </c>
      <c r="AI13" s="239">
        <f t="shared" si="8"/>
        <v>57212</v>
      </c>
      <c r="AJ13" s="368">
        <f t="shared" si="8"/>
        <v>6300000</v>
      </c>
      <c r="AK13" s="240">
        <f t="shared" si="8"/>
        <v>240000</v>
      </c>
      <c r="AL13" s="241">
        <f t="shared" si="8"/>
        <v>40000</v>
      </c>
      <c r="AM13" s="241">
        <f t="shared" si="8"/>
        <v>3029000</v>
      </c>
      <c r="AN13" s="241">
        <f t="shared" si="8"/>
        <v>1486000</v>
      </c>
      <c r="AO13" s="241">
        <f t="shared" si="8"/>
        <v>6000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14">
        <v>63</v>
      </c>
      <c r="B14" s="515"/>
      <c r="C14" s="369"/>
      <c r="D14" s="516" t="s">
        <v>49</v>
      </c>
      <c r="E14" s="516"/>
      <c r="F14" s="516"/>
      <c r="G14" s="517"/>
      <c r="H14" s="237">
        <f t="shared" si="3"/>
        <v>10867212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57212</v>
      </c>
      <c r="L14" s="303">
        <f t="shared" si="9"/>
        <v>6300000</v>
      </c>
      <c r="M14" s="240">
        <f t="shared" si="9"/>
        <v>0</v>
      </c>
      <c r="N14" s="241">
        <f t="shared" si="9"/>
        <v>0</v>
      </c>
      <c r="O14" s="241">
        <f t="shared" si="9"/>
        <v>3025000</v>
      </c>
      <c r="P14" s="241">
        <f t="shared" si="9"/>
        <v>1485000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5000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0</v>
      </c>
      <c r="X14" s="303">
        <f t="shared" si="10"/>
        <v>0</v>
      </c>
      <c r="Y14" s="240">
        <f t="shared" si="10"/>
        <v>0</v>
      </c>
      <c r="Z14" s="241">
        <f t="shared" si="10"/>
        <v>0</v>
      </c>
      <c r="AA14" s="241">
        <f t="shared" si="10"/>
        <v>4000</v>
      </c>
      <c r="AB14" s="241">
        <f t="shared" si="10"/>
        <v>1000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10872212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57212</v>
      </c>
      <c r="AJ14" s="303">
        <f t="shared" si="11"/>
        <v>6300000</v>
      </c>
      <c r="AK14" s="240">
        <f t="shared" si="11"/>
        <v>0</v>
      </c>
      <c r="AL14" s="241">
        <f t="shared" si="11"/>
        <v>0</v>
      </c>
      <c r="AM14" s="241">
        <f t="shared" si="11"/>
        <v>3029000</v>
      </c>
      <c r="AN14" s="241">
        <f t="shared" si="11"/>
        <v>1486000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14">
        <v>631</v>
      </c>
      <c r="B15" s="515"/>
      <c r="C15" s="515"/>
      <c r="D15" s="516" t="s">
        <v>50</v>
      </c>
      <c r="E15" s="516"/>
      <c r="F15" s="516"/>
      <c r="G15" s="517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153</v>
      </c>
      <c r="D16" s="555" t="s">
        <v>154</v>
      </c>
      <c r="E16" s="555"/>
      <c r="F16" s="555"/>
      <c r="G16" s="556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55" t="s">
        <v>155</v>
      </c>
      <c r="E17" s="555"/>
      <c r="F17" s="555"/>
      <c r="G17" s="556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14">
        <v>632</v>
      </c>
      <c r="B18" s="515"/>
      <c r="C18" s="515"/>
      <c r="D18" s="516" t="s">
        <v>51</v>
      </c>
      <c r="E18" s="516"/>
      <c r="F18" s="516"/>
      <c r="G18" s="517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156</v>
      </c>
      <c r="D19" s="555" t="s">
        <v>157</v>
      </c>
      <c r="E19" s="555"/>
      <c r="F19" s="555"/>
      <c r="G19" s="556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55" t="s">
        <v>158</v>
      </c>
      <c r="E20" s="555"/>
      <c r="F20" s="555"/>
      <c r="G20" s="556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55" t="s">
        <v>159</v>
      </c>
      <c r="E21" s="555"/>
      <c r="F21" s="555"/>
      <c r="G21" s="556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55" t="s">
        <v>160</v>
      </c>
      <c r="E22" s="555"/>
      <c r="F22" s="555"/>
      <c r="G22" s="556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14">
        <v>634</v>
      </c>
      <c r="B23" s="515"/>
      <c r="C23" s="515"/>
      <c r="D23" s="516" t="s">
        <v>109</v>
      </c>
      <c r="E23" s="516"/>
      <c r="F23" s="516"/>
      <c r="G23" s="517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55" t="s">
        <v>161</v>
      </c>
      <c r="E24" s="555"/>
      <c r="F24" s="555"/>
      <c r="G24" s="556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58" t="s">
        <v>162</v>
      </c>
      <c r="E25" s="558"/>
      <c r="F25" s="558"/>
      <c r="G25" s="559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55" t="s">
        <v>163</v>
      </c>
      <c r="E26" s="555"/>
      <c r="F26" s="555"/>
      <c r="G26" s="556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55" t="s">
        <v>164</v>
      </c>
      <c r="E27" s="555"/>
      <c r="F27" s="555"/>
      <c r="G27" s="556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55" t="s">
        <v>165</v>
      </c>
      <c r="E28" s="555"/>
      <c r="F28" s="555"/>
      <c r="G28" s="556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55" t="s">
        <v>166</v>
      </c>
      <c r="E29" s="555"/>
      <c r="F29" s="555"/>
      <c r="G29" s="556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14">
        <v>636</v>
      </c>
      <c r="B30" s="515"/>
      <c r="C30" s="515"/>
      <c r="D30" s="516" t="s">
        <v>62</v>
      </c>
      <c r="E30" s="516"/>
      <c r="F30" s="516"/>
      <c r="G30" s="517"/>
      <c r="H30" s="237">
        <f t="shared" si="3"/>
        <v>7785000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6300000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1485000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1000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1000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7786000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6300000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1486000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55" t="s">
        <v>167</v>
      </c>
      <c r="E31" s="555"/>
      <c r="F31" s="555"/>
      <c r="G31" s="556"/>
      <c r="H31" s="385">
        <f t="shared" si="3"/>
        <v>7785000</v>
      </c>
      <c r="I31" s="55"/>
      <c r="J31" s="308"/>
      <c r="K31" s="424"/>
      <c r="L31" s="304">
        <v>6300000</v>
      </c>
      <c r="M31" s="289"/>
      <c r="N31" s="56"/>
      <c r="O31" s="56"/>
      <c r="P31" s="324">
        <v>1485000</v>
      </c>
      <c r="Q31" s="56"/>
      <c r="R31" s="56"/>
      <c r="S31" s="57"/>
      <c r="T31" s="385">
        <f t="shared" si="5"/>
        <v>1000</v>
      </c>
      <c r="U31" s="55"/>
      <c r="V31" s="308"/>
      <c r="W31" s="424"/>
      <c r="X31" s="304"/>
      <c r="Y31" s="289"/>
      <c r="Z31" s="56"/>
      <c r="AA31" s="56"/>
      <c r="AB31" s="324">
        <v>1000</v>
      </c>
      <c r="AC31" s="56"/>
      <c r="AD31" s="56"/>
      <c r="AE31" s="57"/>
      <c r="AF31" s="385">
        <f t="shared" si="7"/>
        <v>7786000</v>
      </c>
      <c r="AG31" s="55"/>
      <c r="AH31" s="308"/>
      <c r="AI31" s="424"/>
      <c r="AJ31" s="423">
        <f>L31+X31</f>
        <v>6300000</v>
      </c>
      <c r="AK31" s="289"/>
      <c r="AL31" s="56"/>
      <c r="AM31" s="56"/>
      <c r="AN31" s="56">
        <f>P31+AB31</f>
        <v>1486000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55" t="s">
        <v>168</v>
      </c>
      <c r="E32" s="555"/>
      <c r="F32" s="555"/>
      <c r="G32" s="556"/>
      <c r="H32" s="385">
        <f t="shared" si="3"/>
        <v>0</v>
      </c>
      <c r="I32" s="55"/>
      <c r="J32" s="308"/>
      <c r="K32" s="424"/>
      <c r="L32" s="423"/>
      <c r="M32" s="289"/>
      <c r="N32" s="56"/>
      <c r="O32" s="56"/>
      <c r="P32" s="324"/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0</v>
      </c>
      <c r="AG32" s="55"/>
      <c r="AH32" s="308"/>
      <c r="AI32" s="424"/>
      <c r="AJ32" s="423"/>
      <c r="AK32" s="289"/>
      <c r="AL32" s="56"/>
      <c r="AM32" s="56"/>
      <c r="AN32" s="56">
        <f>P32+AB32</f>
        <v>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55" t="s">
        <v>169</v>
      </c>
      <c r="E33" s="555"/>
      <c r="F33" s="555"/>
      <c r="G33" s="556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55" t="s">
        <v>170</v>
      </c>
      <c r="E34" s="555"/>
      <c r="F34" s="555"/>
      <c r="G34" s="556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14">
        <v>638</v>
      </c>
      <c r="B35" s="515"/>
      <c r="C35" s="515"/>
      <c r="D35" s="516" t="s">
        <v>147</v>
      </c>
      <c r="E35" s="516"/>
      <c r="F35" s="516"/>
      <c r="G35" s="517"/>
      <c r="H35" s="237">
        <f t="shared" si="3"/>
        <v>3025000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3025000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4000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4000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3029000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3029000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55" t="s">
        <v>171</v>
      </c>
      <c r="E36" s="555"/>
      <c r="F36" s="555"/>
      <c r="G36" s="556"/>
      <c r="H36" s="385">
        <f t="shared" si="3"/>
        <v>3025000</v>
      </c>
      <c r="I36" s="55"/>
      <c r="J36" s="308"/>
      <c r="K36" s="324"/>
      <c r="L36" s="423"/>
      <c r="M36" s="324"/>
      <c r="N36" s="56"/>
      <c r="O36" s="324">
        <v>3025000</v>
      </c>
      <c r="P36" s="56"/>
      <c r="Q36" s="56"/>
      <c r="R36" s="56"/>
      <c r="S36" s="57"/>
      <c r="T36" s="385">
        <f t="shared" si="5"/>
        <v>4000</v>
      </c>
      <c r="U36" s="55"/>
      <c r="V36" s="308"/>
      <c r="W36" s="324"/>
      <c r="X36" s="423"/>
      <c r="Y36" s="324"/>
      <c r="Z36" s="56"/>
      <c r="AA36" s="324">
        <v>4000</v>
      </c>
      <c r="AB36" s="56"/>
      <c r="AC36" s="56"/>
      <c r="AD36" s="56"/>
      <c r="AE36" s="57"/>
      <c r="AF36" s="385">
        <f t="shared" si="7"/>
        <v>3029000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3029000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55" t="s">
        <v>172</v>
      </c>
      <c r="E37" s="555"/>
      <c r="F37" s="555"/>
      <c r="G37" s="556"/>
      <c r="H37" s="385">
        <f t="shared" si="3"/>
        <v>0</v>
      </c>
      <c r="I37" s="55"/>
      <c r="J37" s="308"/>
      <c r="K37" s="324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24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173</v>
      </c>
      <c r="D38" s="555" t="s">
        <v>174</v>
      </c>
      <c r="E38" s="555"/>
      <c r="F38" s="555"/>
      <c r="G38" s="556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175</v>
      </c>
      <c r="D39" s="555" t="s">
        <v>176</v>
      </c>
      <c r="E39" s="555"/>
      <c r="F39" s="555"/>
      <c r="G39" s="556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55" t="s">
        <v>177</v>
      </c>
      <c r="E40" s="555"/>
      <c r="F40" s="555"/>
      <c r="G40" s="556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55" t="s">
        <v>178</v>
      </c>
      <c r="E41" s="555"/>
      <c r="F41" s="555"/>
      <c r="G41" s="556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179</v>
      </c>
      <c r="D42" s="555" t="s">
        <v>180</v>
      </c>
      <c r="E42" s="555"/>
      <c r="F42" s="555"/>
      <c r="G42" s="556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181</v>
      </c>
      <c r="D43" s="555" t="s">
        <v>182</v>
      </c>
      <c r="E43" s="555"/>
      <c r="F43" s="555"/>
      <c r="G43" s="556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14">
        <v>639</v>
      </c>
      <c r="B44" s="515"/>
      <c r="C44" s="515"/>
      <c r="D44" s="516" t="s">
        <v>183</v>
      </c>
      <c r="E44" s="516"/>
      <c r="F44" s="516"/>
      <c r="G44" s="517"/>
      <c r="H44" s="237">
        <f t="shared" si="3"/>
        <v>57212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57212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57212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57212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3">
      <c r="A45" s="394"/>
      <c r="B45" s="384"/>
      <c r="C45" s="384">
        <v>63911</v>
      </c>
      <c r="D45" s="555" t="s">
        <v>184</v>
      </c>
      <c r="E45" s="555"/>
      <c r="F45" s="555"/>
      <c r="G45" s="556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3">
      <c r="A46" s="394"/>
      <c r="B46" s="384"/>
      <c r="C46" s="384">
        <v>63921</v>
      </c>
      <c r="D46" s="555" t="s">
        <v>185</v>
      </c>
      <c r="E46" s="555"/>
      <c r="F46" s="555"/>
      <c r="G46" s="556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55" t="s">
        <v>186</v>
      </c>
      <c r="E47" s="555"/>
      <c r="F47" s="555"/>
      <c r="G47" s="556"/>
      <c r="H47" s="385">
        <f t="shared" si="3"/>
        <v>57212</v>
      </c>
      <c r="I47" s="55"/>
      <c r="J47" s="308"/>
      <c r="K47" s="424">
        <v>57212</v>
      </c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0</v>
      </c>
      <c r="U47" s="55"/>
      <c r="V47" s="308"/>
      <c r="W47" s="324"/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57212</v>
      </c>
      <c r="AG47" s="55"/>
      <c r="AH47" s="308"/>
      <c r="AI47" s="424">
        <f>K47+W47</f>
        <v>57212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55" t="s">
        <v>187</v>
      </c>
      <c r="E48" s="555"/>
      <c r="F48" s="555"/>
      <c r="G48" s="556"/>
      <c r="H48" s="385">
        <f t="shared" si="3"/>
        <v>0</v>
      </c>
      <c r="I48" s="55"/>
      <c r="J48" s="308"/>
      <c r="K48" s="4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14">
        <v>64</v>
      </c>
      <c r="B49" s="515"/>
      <c r="C49" s="316"/>
      <c r="D49" s="516" t="s">
        <v>52</v>
      </c>
      <c r="E49" s="516"/>
      <c r="F49" s="516"/>
      <c r="G49" s="517"/>
      <c r="H49" s="237">
        <f t="shared" si="3"/>
        <v>5000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5000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5000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5000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14">
        <v>641</v>
      </c>
      <c r="B50" s="515"/>
      <c r="C50" s="515"/>
      <c r="D50" s="516" t="s">
        <v>53</v>
      </c>
      <c r="E50" s="516"/>
      <c r="F50" s="516"/>
      <c r="G50" s="517"/>
      <c r="H50" s="237">
        <f t="shared" si="3"/>
        <v>5000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5000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5000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5000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188</v>
      </c>
      <c r="D51" s="555" t="s">
        <v>189</v>
      </c>
      <c r="E51" s="555"/>
      <c r="F51" s="555"/>
      <c r="G51" s="556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190</v>
      </c>
      <c r="D52" s="555" t="s">
        <v>191</v>
      </c>
      <c r="E52" s="555"/>
      <c r="F52" s="555"/>
      <c r="G52" s="556"/>
      <c r="H52" s="385">
        <f t="shared" si="3"/>
        <v>5000</v>
      </c>
      <c r="I52" s="55"/>
      <c r="J52" s="308"/>
      <c r="K52" s="424"/>
      <c r="L52" s="423"/>
      <c r="M52" s="323">
        <v>5000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5000</v>
      </c>
      <c r="AG52" s="55"/>
      <c r="AH52" s="308"/>
      <c r="AI52" s="424"/>
      <c r="AJ52" s="423"/>
      <c r="AK52" s="289">
        <f t="shared" ref="AK52:AK56" si="40">M52+Y52</f>
        <v>5000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194</v>
      </c>
      <c r="D53" s="555" t="s">
        <v>195</v>
      </c>
      <c r="E53" s="555"/>
      <c r="F53" s="555"/>
      <c r="G53" s="556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192</v>
      </c>
      <c r="D54" s="555" t="s">
        <v>193</v>
      </c>
      <c r="E54" s="555"/>
      <c r="F54" s="555"/>
      <c r="G54" s="556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55" t="s">
        <v>196</v>
      </c>
      <c r="E55" s="555"/>
      <c r="F55" s="555"/>
      <c r="G55" s="556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197</v>
      </c>
      <c r="D56" s="555" t="s">
        <v>198</v>
      </c>
      <c r="E56" s="555"/>
      <c r="F56" s="555"/>
      <c r="G56" s="556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14">
        <v>642</v>
      </c>
      <c r="B57" s="515"/>
      <c r="C57" s="515"/>
      <c r="D57" s="516" t="s">
        <v>63</v>
      </c>
      <c r="E57" s="516"/>
      <c r="F57" s="516"/>
      <c r="G57" s="517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55" t="s">
        <v>199</v>
      </c>
      <c r="E58" s="555"/>
      <c r="F58" s="555"/>
      <c r="G58" s="556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200</v>
      </c>
      <c r="D59" s="555" t="s">
        <v>201</v>
      </c>
      <c r="E59" s="555"/>
      <c r="F59" s="555"/>
      <c r="G59" s="556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14">
        <v>65</v>
      </c>
      <c r="B60" s="515"/>
      <c r="C60" s="316"/>
      <c r="D60" s="516" t="s">
        <v>54</v>
      </c>
      <c r="E60" s="516"/>
      <c r="F60" s="516"/>
      <c r="G60" s="517"/>
      <c r="H60" s="237">
        <f t="shared" si="3"/>
        <v>40000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40000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40000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40000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14">
        <v>652</v>
      </c>
      <c r="B61" s="515"/>
      <c r="C61" s="515"/>
      <c r="D61" s="516" t="s">
        <v>55</v>
      </c>
      <c r="E61" s="516"/>
      <c r="F61" s="516"/>
      <c r="G61" s="517"/>
      <c r="H61" s="237">
        <f t="shared" si="3"/>
        <v>40000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40000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40000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40000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55" t="s">
        <v>202</v>
      </c>
      <c r="E62" s="555"/>
      <c r="F62" s="555"/>
      <c r="G62" s="556"/>
      <c r="H62" s="385">
        <f t="shared" si="3"/>
        <v>15000</v>
      </c>
      <c r="I62" s="55"/>
      <c r="J62" s="308"/>
      <c r="K62" s="424"/>
      <c r="L62" s="423"/>
      <c r="M62" s="289"/>
      <c r="N62" s="324">
        <v>15000</v>
      </c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7"/>
        <v>15000</v>
      </c>
      <c r="AG62" s="55"/>
      <c r="AH62" s="308"/>
      <c r="AI62" s="424"/>
      <c r="AJ62" s="423"/>
      <c r="AK62" s="289"/>
      <c r="AL62" s="56">
        <f>N62+Z62</f>
        <v>15000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55" t="s">
        <v>203</v>
      </c>
      <c r="E63" s="555"/>
      <c r="F63" s="555"/>
      <c r="G63" s="556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204</v>
      </c>
      <c r="D64" s="555" t="s">
        <v>205</v>
      </c>
      <c r="E64" s="555"/>
      <c r="F64" s="555"/>
      <c r="G64" s="556"/>
      <c r="H64" s="385">
        <f t="shared" si="3"/>
        <v>10000</v>
      </c>
      <c r="I64" s="55"/>
      <c r="J64" s="308"/>
      <c r="K64" s="424"/>
      <c r="L64" s="423"/>
      <c r="M64" s="289"/>
      <c r="N64" s="324">
        <v>10000</v>
      </c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10000</v>
      </c>
      <c r="AG64" s="55"/>
      <c r="AH64" s="308"/>
      <c r="AI64" s="424"/>
      <c r="AJ64" s="423"/>
      <c r="AK64" s="289"/>
      <c r="AL64" s="56">
        <f>N64+Z64</f>
        <v>10000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55" t="s">
        <v>206</v>
      </c>
      <c r="E65" s="555"/>
      <c r="F65" s="555"/>
      <c r="G65" s="556"/>
      <c r="H65" s="385">
        <f t="shared" si="3"/>
        <v>10000</v>
      </c>
      <c r="I65" s="55"/>
      <c r="J65" s="308"/>
      <c r="K65" s="424"/>
      <c r="L65" s="423"/>
      <c r="M65" s="289"/>
      <c r="N65" s="324">
        <v>10000</v>
      </c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10000</v>
      </c>
      <c r="AG65" s="55"/>
      <c r="AH65" s="308"/>
      <c r="AI65" s="424"/>
      <c r="AJ65" s="423"/>
      <c r="AK65" s="289"/>
      <c r="AL65" s="56">
        <f>N65+Z65</f>
        <v>10000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207</v>
      </c>
      <c r="D66" s="555" t="s">
        <v>208</v>
      </c>
      <c r="E66" s="555"/>
      <c r="F66" s="555"/>
      <c r="G66" s="556"/>
      <c r="H66" s="385">
        <f t="shared" si="3"/>
        <v>5000</v>
      </c>
      <c r="I66" s="55"/>
      <c r="J66" s="308"/>
      <c r="K66" s="424"/>
      <c r="L66" s="423"/>
      <c r="M66" s="289"/>
      <c r="N66" s="324">
        <v>5000</v>
      </c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5000</v>
      </c>
      <c r="AG66" s="55"/>
      <c r="AH66" s="308"/>
      <c r="AI66" s="424"/>
      <c r="AJ66" s="423"/>
      <c r="AK66" s="289"/>
      <c r="AL66" s="56">
        <f>N66+Z66</f>
        <v>5000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14">
        <v>66</v>
      </c>
      <c r="B67" s="515"/>
      <c r="C67" s="316"/>
      <c r="D67" s="516" t="s">
        <v>56</v>
      </c>
      <c r="E67" s="516"/>
      <c r="F67" s="516"/>
      <c r="G67" s="517"/>
      <c r="H67" s="237">
        <f t="shared" si="3"/>
        <v>241000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235000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6000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241000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235000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6000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14">
        <v>661</v>
      </c>
      <c r="B68" s="515"/>
      <c r="C68" s="515"/>
      <c r="D68" s="516" t="s">
        <v>57</v>
      </c>
      <c r="E68" s="516"/>
      <c r="F68" s="516"/>
      <c r="G68" s="517"/>
      <c r="H68" s="237">
        <f t="shared" si="3"/>
        <v>235000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235000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235000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235000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55" t="s">
        <v>209</v>
      </c>
      <c r="E69" s="555"/>
      <c r="F69" s="555"/>
      <c r="G69" s="556"/>
      <c r="H69" s="385">
        <f t="shared" si="3"/>
        <v>160000</v>
      </c>
      <c r="I69" s="55"/>
      <c r="J69" s="308"/>
      <c r="K69" s="424"/>
      <c r="L69" s="423"/>
      <c r="M69" s="323">
        <v>160000</v>
      </c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160000</v>
      </c>
      <c r="AG69" s="55"/>
      <c r="AH69" s="308"/>
      <c r="AI69" s="424"/>
      <c r="AJ69" s="423"/>
      <c r="AK69" s="289">
        <f>M69+Y69</f>
        <v>160000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55" t="s">
        <v>210</v>
      </c>
      <c r="E70" s="555"/>
      <c r="F70" s="555"/>
      <c r="G70" s="556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55" t="s">
        <v>211</v>
      </c>
      <c r="E71" s="555"/>
      <c r="F71" s="555"/>
      <c r="G71" s="556"/>
      <c r="H71" s="385">
        <f t="shared" si="3"/>
        <v>75000</v>
      </c>
      <c r="I71" s="55"/>
      <c r="J71" s="308"/>
      <c r="K71" s="424"/>
      <c r="L71" s="423"/>
      <c r="M71" s="323">
        <v>75000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75000</v>
      </c>
      <c r="AG71" s="55"/>
      <c r="AH71" s="308"/>
      <c r="AI71" s="424"/>
      <c r="AJ71" s="423"/>
      <c r="AK71" s="289">
        <f>M71+Y71</f>
        <v>75000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14">
        <v>663</v>
      </c>
      <c r="B72" s="515"/>
      <c r="C72" s="515"/>
      <c r="D72" s="516" t="s">
        <v>58</v>
      </c>
      <c r="E72" s="516"/>
      <c r="F72" s="516"/>
      <c r="G72" s="517"/>
      <c r="H72" s="237">
        <f t="shared" si="3"/>
        <v>6000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6000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6000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6000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212</v>
      </c>
      <c r="D73" s="555" t="s">
        <v>213</v>
      </c>
      <c r="E73" s="555"/>
      <c r="F73" s="555"/>
      <c r="G73" s="556"/>
      <c r="H73" s="385">
        <f t="shared" si="3"/>
        <v>6000</v>
      </c>
      <c r="I73" s="55"/>
      <c r="J73" s="308"/>
      <c r="K73" s="424"/>
      <c r="L73" s="423"/>
      <c r="M73" s="289"/>
      <c r="N73" s="56"/>
      <c r="O73" s="56"/>
      <c r="P73" s="56"/>
      <c r="Q73" s="324">
        <v>6000</v>
      </c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6000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6000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214</v>
      </c>
      <c r="D74" s="555" t="s">
        <v>215</v>
      </c>
      <c r="E74" s="555"/>
      <c r="F74" s="555"/>
      <c r="G74" s="556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216</v>
      </c>
      <c r="D75" s="555" t="s">
        <v>217</v>
      </c>
      <c r="E75" s="555"/>
      <c r="F75" s="555"/>
      <c r="G75" s="556"/>
      <c r="H75" s="385">
        <f t="shared" ref="H75:H101" si="81">SUM(I75:S75)</f>
        <v>0</v>
      </c>
      <c r="I75" s="55"/>
      <c r="J75" s="308"/>
      <c r="K75" s="424"/>
      <c r="L75" s="423"/>
      <c r="M75" s="289"/>
      <c r="N75" s="56"/>
      <c r="O75" s="56"/>
      <c r="P75" s="56"/>
      <c r="Q75" s="324"/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218</v>
      </c>
      <c r="D76" s="555" t="s">
        <v>219</v>
      </c>
      <c r="E76" s="555"/>
      <c r="F76" s="555"/>
      <c r="G76" s="556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220</v>
      </c>
      <c r="D77" s="555" t="s">
        <v>221</v>
      </c>
      <c r="E77" s="555"/>
      <c r="F77" s="555"/>
      <c r="G77" s="556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222</v>
      </c>
      <c r="D78" s="555" t="s">
        <v>223</v>
      </c>
      <c r="E78" s="555"/>
      <c r="F78" s="555"/>
      <c r="G78" s="556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224</v>
      </c>
      <c r="D79" s="555" t="s">
        <v>225</v>
      </c>
      <c r="E79" s="555"/>
      <c r="F79" s="555"/>
      <c r="G79" s="556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226</v>
      </c>
      <c r="D80" s="555" t="s">
        <v>227</v>
      </c>
      <c r="E80" s="555"/>
      <c r="F80" s="555"/>
      <c r="G80" s="556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14">
        <v>67</v>
      </c>
      <c r="B81" s="515"/>
      <c r="C81" s="316"/>
      <c r="D81" s="516" t="s">
        <v>59</v>
      </c>
      <c r="E81" s="516"/>
      <c r="F81" s="516"/>
      <c r="G81" s="517"/>
      <c r="H81" s="237">
        <f t="shared" si="81"/>
        <v>878400</v>
      </c>
      <c r="I81" s="315">
        <f>I82</f>
        <v>0</v>
      </c>
      <c r="J81" s="263">
        <f t="shared" ref="J81:S81" si="84">J82</f>
        <v>878400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200000</v>
      </c>
      <c r="U81" s="315">
        <f>U82</f>
        <v>0</v>
      </c>
      <c r="V81" s="263">
        <f t="shared" ref="V81:AE81" si="85">V82</f>
        <v>200000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1078400</v>
      </c>
      <c r="AG81" s="315">
        <f>AG82</f>
        <v>0</v>
      </c>
      <c r="AH81" s="263">
        <f t="shared" ref="AH81:AQ81" si="86">AH82</f>
        <v>1078400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14">
        <v>671</v>
      </c>
      <c r="B82" s="515"/>
      <c r="C82" s="515"/>
      <c r="D82" s="516" t="s">
        <v>60</v>
      </c>
      <c r="E82" s="516"/>
      <c r="F82" s="516"/>
      <c r="G82" s="517"/>
      <c r="H82" s="237">
        <f t="shared" si="81"/>
        <v>878400</v>
      </c>
      <c r="I82" s="315">
        <f>SUM(I83:I85)</f>
        <v>0</v>
      </c>
      <c r="J82" s="263">
        <f t="shared" ref="J82:S82" si="87">SUM(J83:J85)</f>
        <v>878400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200000</v>
      </c>
      <c r="U82" s="315">
        <f>SUM(U83:U85)</f>
        <v>0</v>
      </c>
      <c r="V82" s="263">
        <f t="shared" ref="V82:AE82" si="88">SUM(V83:V85)</f>
        <v>200000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1078400</v>
      </c>
      <c r="AG82" s="315">
        <f>SUM(AG83:AG85)</f>
        <v>0</v>
      </c>
      <c r="AH82" s="263">
        <f t="shared" ref="AH82:AQ82" si="89">SUM(AH83:AH85)</f>
        <v>1078400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55" t="s">
        <v>228</v>
      </c>
      <c r="E83" s="555"/>
      <c r="F83" s="555"/>
      <c r="G83" s="556"/>
      <c r="H83" s="385">
        <f t="shared" si="81"/>
        <v>878400</v>
      </c>
      <c r="I83" s="320"/>
      <c r="J83" s="321">
        <v>878400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200000</v>
      </c>
      <c r="U83" s="320"/>
      <c r="V83" s="321">
        <v>200000</v>
      </c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1078400</v>
      </c>
      <c r="AG83" s="55">
        <f>I83+U83</f>
        <v>0</v>
      </c>
      <c r="AH83" s="308">
        <f>J83+V83</f>
        <v>1078400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55" t="s">
        <v>229</v>
      </c>
      <c r="E84" s="555"/>
      <c r="F84" s="555"/>
      <c r="G84" s="556"/>
      <c r="H84" s="385">
        <f t="shared" si="81"/>
        <v>0</v>
      </c>
      <c r="I84" s="320"/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0</v>
      </c>
      <c r="U84" s="320"/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0</v>
      </c>
      <c r="AG84" s="55">
        <f t="shared" ref="AG84:AG85" si="90">I84+U84</f>
        <v>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55" t="s">
        <v>230</v>
      </c>
      <c r="E85" s="555"/>
      <c r="F85" s="555"/>
      <c r="G85" s="556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14">
        <v>68</v>
      </c>
      <c r="B86" s="515"/>
      <c r="C86" s="316"/>
      <c r="D86" s="516" t="s">
        <v>150</v>
      </c>
      <c r="E86" s="516"/>
      <c r="F86" s="516"/>
      <c r="G86" s="517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14">
        <v>681</v>
      </c>
      <c r="B87" s="515"/>
      <c r="C87" s="515"/>
      <c r="D87" s="516" t="s">
        <v>231</v>
      </c>
      <c r="E87" s="516"/>
      <c r="F87" s="516"/>
      <c r="G87" s="517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55" t="s">
        <v>232</v>
      </c>
      <c r="E88" s="555"/>
      <c r="F88" s="555"/>
      <c r="G88" s="556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14">
        <v>683</v>
      </c>
      <c r="B89" s="515"/>
      <c r="C89" s="515"/>
      <c r="D89" s="516" t="s">
        <v>151</v>
      </c>
      <c r="E89" s="516"/>
      <c r="F89" s="516"/>
      <c r="G89" s="517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55" t="s">
        <v>151</v>
      </c>
      <c r="E90" s="555"/>
      <c r="F90" s="555"/>
      <c r="G90" s="556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16" t="s">
        <v>93</v>
      </c>
      <c r="E91" s="516"/>
      <c r="F91" s="516"/>
      <c r="G91" s="517"/>
      <c r="H91" s="237">
        <f t="shared" si="81"/>
        <v>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14">
        <v>72</v>
      </c>
      <c r="B92" s="515"/>
      <c r="C92" s="316"/>
      <c r="D92" s="516" t="s">
        <v>148</v>
      </c>
      <c r="E92" s="516"/>
      <c r="F92" s="516"/>
      <c r="G92" s="516"/>
      <c r="H92" s="237">
        <f t="shared" si="81"/>
        <v>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0</v>
      </c>
      <c r="AQ92" s="242">
        <f t="shared" si="105"/>
        <v>0</v>
      </c>
      <c r="AR92" s="243"/>
      <c r="AS92" s="243"/>
    </row>
    <row r="93" spans="1:45" s="190" customFormat="1" ht="15" x14ac:dyDescent="0.25">
      <c r="A93" s="514">
        <v>721</v>
      </c>
      <c r="B93" s="557"/>
      <c r="C93" s="557"/>
      <c r="D93" s="516" t="s">
        <v>92</v>
      </c>
      <c r="E93" s="516"/>
      <c r="F93" s="516"/>
      <c r="G93" s="516"/>
      <c r="H93" s="237">
        <f t="shared" si="81"/>
        <v>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233</v>
      </c>
      <c r="D94" s="555" t="s">
        <v>234</v>
      </c>
      <c r="E94" s="555"/>
      <c r="F94" s="555"/>
      <c r="G94" s="556"/>
      <c r="H94" s="385">
        <f t="shared" si="81"/>
        <v>0</v>
      </c>
      <c r="I94" s="55"/>
      <c r="J94" s="308"/>
      <c r="K94" s="424"/>
      <c r="L94" s="423"/>
      <c r="M94" s="289"/>
      <c r="N94" s="56"/>
      <c r="O94" s="56"/>
      <c r="P94" s="56"/>
      <c r="Q94" s="56"/>
      <c r="R94" s="324"/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0</v>
      </c>
      <c r="AQ94" s="57"/>
      <c r="AR94" s="386"/>
      <c r="AS94" s="386"/>
    </row>
    <row r="95" spans="1:45" s="190" customFormat="1" ht="18" customHeight="1" x14ac:dyDescent="0.25">
      <c r="A95" s="514">
        <v>722</v>
      </c>
      <c r="B95" s="557"/>
      <c r="C95" s="557"/>
      <c r="D95" s="516" t="s">
        <v>235</v>
      </c>
      <c r="E95" s="516"/>
      <c r="F95" s="516"/>
      <c r="G95" s="516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236</v>
      </c>
      <c r="D96" s="555" t="s">
        <v>237</v>
      </c>
      <c r="E96" s="555"/>
      <c r="F96" s="555"/>
      <c r="G96" s="556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238</v>
      </c>
      <c r="D97" s="555" t="s">
        <v>239</v>
      </c>
      <c r="E97" s="555"/>
      <c r="F97" s="555"/>
      <c r="G97" s="556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240</v>
      </c>
      <c r="D98" s="555" t="s">
        <v>241</v>
      </c>
      <c r="E98" s="555"/>
      <c r="F98" s="555"/>
      <c r="G98" s="556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14">
        <v>723</v>
      </c>
      <c r="B99" s="557"/>
      <c r="C99" s="557"/>
      <c r="D99" s="516" t="s">
        <v>149</v>
      </c>
      <c r="E99" s="516"/>
      <c r="F99" s="516"/>
      <c r="G99" s="516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242</v>
      </c>
      <c r="D100" s="555" t="s">
        <v>243</v>
      </c>
      <c r="E100" s="555"/>
      <c r="F100" s="555"/>
      <c r="G100" s="556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244</v>
      </c>
      <c r="D101" s="555" t="s">
        <v>245</v>
      </c>
      <c r="E101" s="555"/>
      <c r="F101" s="555"/>
      <c r="G101" s="556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22" t="s">
        <v>74</v>
      </c>
      <c r="B103" s="523"/>
      <c r="C103" s="523"/>
      <c r="D103" s="523"/>
      <c r="E103" s="523"/>
      <c r="F103" s="523"/>
      <c r="G103" s="523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24" t="s">
        <v>70</v>
      </c>
      <c r="E104" s="524"/>
      <c r="F104" s="524"/>
      <c r="G104" s="525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14">
        <v>84</v>
      </c>
      <c r="B105" s="515"/>
      <c r="C105" s="369"/>
      <c r="D105" s="516" t="s">
        <v>66</v>
      </c>
      <c r="E105" s="516"/>
      <c r="F105" s="516"/>
      <c r="G105" s="517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14">
        <v>844</v>
      </c>
      <c r="B106" s="515"/>
      <c r="C106" s="515"/>
      <c r="D106" s="516" t="s">
        <v>88</v>
      </c>
      <c r="E106" s="516"/>
      <c r="F106" s="516"/>
      <c r="G106" s="517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55" t="s">
        <v>246</v>
      </c>
      <c r="E107" s="555"/>
      <c r="F107" s="555"/>
      <c r="G107" s="556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22" t="s">
        <v>110</v>
      </c>
      <c r="B109" s="523"/>
      <c r="C109" s="523"/>
      <c r="D109" s="523"/>
      <c r="E109" s="523"/>
      <c r="F109" s="523"/>
      <c r="G109" s="523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16" t="s">
        <v>110</v>
      </c>
      <c r="E110" s="516"/>
      <c r="F110" s="516"/>
      <c r="G110" s="517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0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0</v>
      </c>
      <c r="AL110" s="241">
        <f t="shared" si="128"/>
        <v>0</v>
      </c>
      <c r="AM110" s="241">
        <f t="shared" si="128"/>
        <v>0</v>
      </c>
      <c r="AN110" s="241">
        <f t="shared" si="128"/>
        <v>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14">
        <v>92</v>
      </c>
      <c r="B111" s="515"/>
      <c r="C111" s="369"/>
      <c r="D111" s="516" t="s">
        <v>111</v>
      </c>
      <c r="E111" s="516"/>
      <c r="F111" s="516"/>
      <c r="G111" s="517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0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0</v>
      </c>
      <c r="AL111" s="241">
        <f t="shared" si="128"/>
        <v>0</v>
      </c>
      <c r="AM111" s="241">
        <f t="shared" si="128"/>
        <v>0</v>
      </c>
      <c r="AN111" s="241">
        <f t="shared" si="128"/>
        <v>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14">
        <v>922</v>
      </c>
      <c r="B112" s="515"/>
      <c r="C112" s="515"/>
      <c r="D112" s="516" t="s">
        <v>112</v>
      </c>
      <c r="E112" s="516"/>
      <c r="F112" s="516"/>
      <c r="G112" s="516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0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0</v>
      </c>
      <c r="AL112" s="241">
        <f t="shared" si="131"/>
        <v>0</v>
      </c>
      <c r="AM112" s="241">
        <f t="shared" si="131"/>
        <v>0</v>
      </c>
      <c r="AN112" s="241">
        <f t="shared" si="131"/>
        <v>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247</v>
      </c>
      <c r="D113" s="555" t="s">
        <v>248</v>
      </c>
      <c r="E113" s="555"/>
      <c r="F113" s="555"/>
      <c r="G113" s="556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7"/>
        <v>0</v>
      </c>
      <c r="AG113" s="55"/>
      <c r="AH113" s="308"/>
      <c r="AI113" s="424"/>
      <c r="AJ113" s="423"/>
      <c r="AK113" s="289">
        <f t="shared" ref="AK113:AP113" si="132">M113+Y113</f>
        <v>0</v>
      </c>
      <c r="AL113" s="56">
        <f t="shared" si="132"/>
        <v>0</v>
      </c>
      <c r="AM113" s="56">
        <f t="shared" si="132"/>
        <v>0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249</v>
      </c>
      <c r="D114" s="555" t="s">
        <v>250</v>
      </c>
      <c r="E114" s="555"/>
      <c r="F114" s="555"/>
      <c r="G114" s="556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251</v>
      </c>
      <c r="D115" s="555" t="s">
        <v>252</v>
      </c>
      <c r="E115" s="555"/>
      <c r="F115" s="555"/>
      <c r="G115" s="556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253</v>
      </c>
      <c r="D116" s="555" t="s">
        <v>254</v>
      </c>
      <c r="E116" s="555"/>
      <c r="F116" s="555"/>
      <c r="G116" s="556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255</v>
      </c>
      <c r="D117" s="555" t="s">
        <v>256</v>
      </c>
      <c r="E117" s="555"/>
      <c r="F117" s="555"/>
      <c r="G117" s="556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257</v>
      </c>
      <c r="D118" s="555" t="s">
        <v>258</v>
      </c>
      <c r="E118" s="555"/>
      <c r="F118" s="555"/>
      <c r="G118" s="556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372" priority="314">
      <formula>LEN(TRIM(A15))=0</formula>
    </cfRule>
  </conditionalFormatting>
  <conditionalFormatting sqref="I68:S68 I61:O61 Q61:S61 M69">
    <cfRule type="containsBlanks" dxfId="371" priority="313">
      <formula>LEN(TRIM(I61))=0</formula>
    </cfRule>
  </conditionalFormatting>
  <conditionalFormatting sqref="I82:S82">
    <cfRule type="containsBlanks" dxfId="370" priority="311">
      <formula>LEN(TRIM(I82))=0</formula>
    </cfRule>
  </conditionalFormatting>
  <conditionalFormatting sqref="I44:S44">
    <cfRule type="containsBlanks" dxfId="369" priority="270">
      <formula>LEN(TRIM(I44))=0</formula>
    </cfRule>
  </conditionalFormatting>
  <conditionalFormatting sqref="I72:S72">
    <cfRule type="containsBlanks" dxfId="368" priority="309">
      <formula>LEN(TRIM(I72))=0</formula>
    </cfRule>
  </conditionalFormatting>
  <conditionalFormatting sqref="O45:O46">
    <cfRule type="containsBlanks" dxfId="367" priority="267">
      <formula>LEN(TRIM(O45))=0</formula>
    </cfRule>
  </conditionalFormatting>
  <conditionalFormatting sqref="M90">
    <cfRule type="containsBlanks" dxfId="366" priority="224">
      <formula>LEN(TRIM(M90))=0</formula>
    </cfRule>
  </conditionalFormatting>
  <conditionalFormatting sqref="I106:S106">
    <cfRule type="containsBlanks" dxfId="365" priority="296">
      <formula>LEN(TRIM(I106))=0</formula>
    </cfRule>
  </conditionalFormatting>
  <conditionalFormatting sqref="R64">
    <cfRule type="containsBlanks" dxfId="364" priority="255">
      <formula>LEN(TRIM(R64))=0</formula>
    </cfRule>
  </conditionalFormatting>
  <conditionalFormatting sqref="I92:S93 I99:S99">
    <cfRule type="containsBlanks" dxfId="363" priority="293">
      <formula>LEN(TRIM(I92))=0</formula>
    </cfRule>
  </conditionalFormatting>
  <conditionalFormatting sqref="M70:M71">
    <cfRule type="containsBlanks" dxfId="362" priority="252">
      <formula>LEN(TRIM(M70))=0</formula>
    </cfRule>
  </conditionalFormatting>
  <conditionalFormatting sqref="R98">
    <cfRule type="containsBlanks" dxfId="361" priority="211">
      <formula>LEN(TRIM(R98))=0</formula>
    </cfRule>
  </conditionalFormatting>
  <conditionalFormatting sqref="M30">
    <cfRule type="containsBlanks" dxfId="360" priority="289">
      <formula>LEN(TRIM(M30))=0</formula>
    </cfRule>
  </conditionalFormatting>
  <conditionalFormatting sqref="P61">
    <cfRule type="containsBlanks" dxfId="359" priority="288">
      <formula>LEN(TRIM(P61))=0</formula>
    </cfRule>
  </conditionalFormatting>
  <conditionalFormatting sqref="I23:S23">
    <cfRule type="containsBlanks" dxfId="358" priority="287">
      <formula>LEN(TRIM(I23))=0</formula>
    </cfRule>
  </conditionalFormatting>
  <conditionalFormatting sqref="H10:S10">
    <cfRule type="cellIs" dxfId="357" priority="283" operator="notEqual">
      <formula>0</formula>
    </cfRule>
  </conditionalFormatting>
  <conditionalFormatting sqref="A8 H8 T8">
    <cfRule type="cellIs" dxfId="356" priority="282" operator="notEqual">
      <formula>0</formula>
    </cfRule>
  </conditionalFormatting>
  <conditionalFormatting sqref="H10:S10">
    <cfRule type="notContainsBlanks" dxfId="355" priority="281">
      <formula>LEN(TRIM(H10))&gt;0</formula>
    </cfRule>
  </conditionalFormatting>
  <conditionalFormatting sqref="I87:S87">
    <cfRule type="containsBlanks" dxfId="354" priority="280">
      <formula>LEN(TRIM(I87))=0</formula>
    </cfRule>
  </conditionalFormatting>
  <conditionalFormatting sqref="I83:J83">
    <cfRule type="containsBlanks" dxfId="353" priority="237">
      <formula>LEN(TRIM(I83))=0</formula>
    </cfRule>
  </conditionalFormatting>
  <conditionalFormatting sqref="I84:J84">
    <cfRule type="containsBlanks" dxfId="352" priority="234">
      <formula>LEN(TRIM(I84))=0</formula>
    </cfRule>
  </conditionalFormatting>
  <conditionalFormatting sqref="L31 P31:P34 L33">
    <cfRule type="containsBlanks" dxfId="351" priority="276">
      <formula>LEN(TRIM(L31))=0</formula>
    </cfRule>
  </conditionalFormatting>
  <conditionalFormatting sqref="I89:S89">
    <cfRule type="containsBlanks" dxfId="350" priority="231">
      <formula>LEN(TRIM(I89))=0</formula>
    </cfRule>
  </conditionalFormatting>
  <conditionalFormatting sqref="O36:O43">
    <cfRule type="containsBlanks" dxfId="349" priority="273">
      <formula>LEN(TRIM(O36))=0</formula>
    </cfRule>
  </conditionalFormatting>
  <conditionalFormatting sqref="M51:M53">
    <cfRule type="containsBlanks" dxfId="348" priority="264">
      <formula>LEN(TRIM(M51))=0</formula>
    </cfRule>
  </conditionalFormatting>
  <conditionalFormatting sqref="Q73:Q74 Q79:Q80">
    <cfRule type="containsBlanks" dxfId="347" priority="249">
      <formula>LEN(TRIM(Q73))=0</formula>
    </cfRule>
  </conditionalFormatting>
  <conditionalFormatting sqref="Q75:Q77">
    <cfRule type="containsBlanks" dxfId="346" priority="246">
      <formula>LEN(TRIM(Q75))=0</formula>
    </cfRule>
  </conditionalFormatting>
  <conditionalFormatting sqref="Q78">
    <cfRule type="containsBlanks" dxfId="345" priority="243">
      <formula>LEN(TRIM(Q78))=0</formula>
    </cfRule>
  </conditionalFormatting>
  <conditionalFormatting sqref="I85:J85">
    <cfRule type="containsBlanks" dxfId="344" priority="240">
      <formula>LEN(TRIM(I85))=0</formula>
    </cfRule>
  </conditionalFormatting>
  <conditionalFormatting sqref="R94">
    <cfRule type="containsBlanks" dxfId="343" priority="221">
      <formula>LEN(TRIM(R94))=0</formula>
    </cfRule>
  </conditionalFormatting>
  <conditionalFormatting sqref="I95:S95">
    <cfRule type="containsBlanks" dxfId="342" priority="218">
      <formula>LEN(TRIM(I95))=0</formula>
    </cfRule>
  </conditionalFormatting>
  <conditionalFormatting sqref="R96:R97">
    <cfRule type="containsBlanks" dxfId="341" priority="214">
      <formula>LEN(TRIM(R96))=0</formula>
    </cfRule>
  </conditionalFormatting>
  <conditionalFormatting sqref="R100">
    <cfRule type="containsBlanks" dxfId="340" priority="208">
      <formula>LEN(TRIM(R100))=0</formula>
    </cfRule>
  </conditionalFormatting>
  <conditionalFormatting sqref="R101">
    <cfRule type="containsBlanks" dxfId="339" priority="205">
      <formula>LEN(TRIM(R101))=0</formula>
    </cfRule>
  </conditionalFormatting>
  <conditionalFormatting sqref="S107">
    <cfRule type="containsBlanks" dxfId="338" priority="202">
      <formula>LEN(TRIM(S107))=0</formula>
    </cfRule>
  </conditionalFormatting>
  <conditionalFormatting sqref="M113:Q114">
    <cfRule type="containsBlanks" dxfId="337" priority="199">
      <formula>LEN(TRIM(M113))=0</formula>
    </cfRule>
  </conditionalFormatting>
  <conditionalFormatting sqref="M115:Q118">
    <cfRule type="containsBlanks" dxfId="336" priority="196">
      <formula>LEN(TRIM(M115))=0</formula>
    </cfRule>
  </conditionalFormatting>
  <conditionalFormatting sqref="M118:Q118">
    <cfRule type="containsBlanks" dxfId="335" priority="193">
      <formula>LEN(TRIM(M118))=0</formula>
    </cfRule>
  </conditionalFormatting>
  <conditionalFormatting sqref="T10:AE10">
    <cfRule type="cellIs" dxfId="334" priority="181" operator="notEqual">
      <formula>0</formula>
    </cfRule>
  </conditionalFormatting>
  <conditionalFormatting sqref="T10:AE10">
    <cfRule type="notContainsBlanks" dxfId="333" priority="180">
      <formula>LEN(TRIM(T10))&gt;0</formula>
    </cfRule>
  </conditionalFormatting>
  <conditionalFormatting sqref="AF10:AQ10">
    <cfRule type="cellIs" dxfId="332" priority="141" operator="notEqual">
      <formula>0</formula>
    </cfRule>
  </conditionalFormatting>
  <conditionalFormatting sqref="AF10:AQ10">
    <cfRule type="notContainsBlanks" dxfId="331" priority="140">
      <formula>LEN(TRIM(AF10))&gt;0</formula>
    </cfRule>
  </conditionalFormatting>
  <conditionalFormatting sqref="P24:P29">
    <cfRule type="containsBlanks" dxfId="330" priority="105">
      <formula>LEN(TRIM(P24))=0</formula>
    </cfRule>
  </conditionalFormatting>
  <conditionalFormatting sqref="N88">
    <cfRule type="containsBlanks" dxfId="329" priority="97">
      <formula>LEN(TRIM(N88))=0</formula>
    </cfRule>
  </conditionalFormatting>
  <conditionalFormatting sqref="R113:R114">
    <cfRule type="containsBlanks" dxfId="328" priority="96">
      <formula>LEN(TRIM(R113))=0</formula>
    </cfRule>
  </conditionalFormatting>
  <conditionalFormatting sqref="R115:R118">
    <cfRule type="containsBlanks" dxfId="327" priority="95">
      <formula>LEN(TRIM(R115))=0</formula>
    </cfRule>
  </conditionalFormatting>
  <conditionalFormatting sqref="R118">
    <cfRule type="containsBlanks" dxfId="326" priority="94">
      <formula>LEN(TRIM(R118))=0</formula>
    </cfRule>
  </conditionalFormatting>
  <conditionalFormatting sqref="M36:M43">
    <cfRule type="containsBlanks" dxfId="325" priority="93">
      <formula>LEN(TRIM(M36))=0</formula>
    </cfRule>
  </conditionalFormatting>
  <conditionalFormatting sqref="P19:P22">
    <cfRule type="containsBlanks" dxfId="324" priority="92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23" priority="91">
      <formula>LEN(TRIM(T15))=0</formula>
    </cfRule>
  </conditionalFormatting>
  <conditionalFormatting sqref="U68:AE68 U61:AA61 AC61:AE61 Y69">
    <cfRule type="containsBlanks" dxfId="322" priority="90">
      <formula>LEN(TRIM(U61))=0</formula>
    </cfRule>
  </conditionalFormatting>
  <conditionalFormatting sqref="U82:AE82">
    <cfRule type="containsBlanks" dxfId="321" priority="89">
      <formula>LEN(TRIM(U82))=0</formula>
    </cfRule>
  </conditionalFormatting>
  <conditionalFormatting sqref="U44:AE44">
    <cfRule type="containsBlanks" dxfId="320" priority="79">
      <formula>LEN(TRIM(U44))=0</formula>
    </cfRule>
  </conditionalFormatting>
  <conditionalFormatting sqref="U72:AE72">
    <cfRule type="containsBlanks" dxfId="319" priority="88">
      <formula>LEN(TRIM(U72))=0</formula>
    </cfRule>
  </conditionalFormatting>
  <conditionalFormatting sqref="AA45:AA46">
    <cfRule type="containsBlanks" dxfId="318" priority="78">
      <formula>LEN(TRIM(AA45))=0</formula>
    </cfRule>
  </conditionalFormatting>
  <conditionalFormatting sqref="Y90">
    <cfRule type="containsBlanks" dxfId="317" priority="67">
      <formula>LEN(TRIM(Y90))=0</formula>
    </cfRule>
  </conditionalFormatting>
  <conditionalFormatting sqref="U106:AE106">
    <cfRule type="containsBlanks" dxfId="316" priority="87">
      <formula>LEN(TRIM(U106))=0</formula>
    </cfRule>
  </conditionalFormatting>
  <conditionalFormatting sqref="AD64">
    <cfRule type="containsBlanks" dxfId="315" priority="76">
      <formula>LEN(TRIM(AD64))=0</formula>
    </cfRule>
  </conditionalFormatting>
  <conditionalFormatting sqref="U92:AE93 U99:AE99">
    <cfRule type="containsBlanks" dxfId="314" priority="86">
      <formula>LEN(TRIM(U92))=0</formula>
    </cfRule>
  </conditionalFormatting>
  <conditionalFormatting sqref="Y70:Y71">
    <cfRule type="containsBlanks" dxfId="313" priority="75">
      <formula>LEN(TRIM(Y70))=0</formula>
    </cfRule>
  </conditionalFormatting>
  <conditionalFormatting sqref="AD98">
    <cfRule type="containsBlanks" dxfId="312" priority="63">
      <formula>LEN(TRIM(AD98))=0</formula>
    </cfRule>
  </conditionalFormatting>
  <conditionalFormatting sqref="Y30">
    <cfRule type="containsBlanks" dxfId="311" priority="85">
      <formula>LEN(TRIM(Y30))=0</formula>
    </cfRule>
  </conditionalFormatting>
  <conditionalFormatting sqref="AB61">
    <cfRule type="containsBlanks" dxfId="310" priority="84">
      <formula>LEN(TRIM(AB61))=0</formula>
    </cfRule>
  </conditionalFormatting>
  <conditionalFormatting sqref="U23:AE23">
    <cfRule type="containsBlanks" dxfId="309" priority="83">
      <formula>LEN(TRIM(U23))=0</formula>
    </cfRule>
  </conditionalFormatting>
  <conditionalFormatting sqref="U87:AE87">
    <cfRule type="containsBlanks" dxfId="308" priority="82">
      <formula>LEN(TRIM(U87))=0</formula>
    </cfRule>
  </conditionalFormatting>
  <conditionalFormatting sqref="U83:V83">
    <cfRule type="containsBlanks" dxfId="307" priority="70">
      <formula>LEN(TRIM(U83))=0</formula>
    </cfRule>
  </conditionalFormatting>
  <conditionalFormatting sqref="U84:V84">
    <cfRule type="containsBlanks" dxfId="306" priority="69">
      <formula>LEN(TRIM(U84))=0</formula>
    </cfRule>
  </conditionalFormatting>
  <conditionalFormatting sqref="X31 AB31:AB34 X33">
    <cfRule type="containsBlanks" dxfId="305" priority="81">
      <formula>LEN(TRIM(X31))=0</formula>
    </cfRule>
  </conditionalFormatting>
  <conditionalFormatting sqref="U89:AE89">
    <cfRule type="containsBlanks" dxfId="304" priority="68">
      <formula>LEN(TRIM(U89))=0</formula>
    </cfRule>
  </conditionalFormatting>
  <conditionalFormatting sqref="AA36:AA43">
    <cfRule type="containsBlanks" dxfId="303" priority="80">
      <formula>LEN(TRIM(AA36))=0</formula>
    </cfRule>
  </conditionalFormatting>
  <conditionalFormatting sqref="Y51:Y53">
    <cfRule type="containsBlanks" dxfId="302" priority="77">
      <formula>LEN(TRIM(Y51))=0</formula>
    </cfRule>
  </conditionalFormatting>
  <conditionalFormatting sqref="AC73:AC74 AC79:AC80">
    <cfRule type="containsBlanks" dxfId="301" priority="74">
      <formula>LEN(TRIM(AC73))=0</formula>
    </cfRule>
  </conditionalFormatting>
  <conditionalFormatting sqref="AC75:AC77">
    <cfRule type="containsBlanks" dxfId="300" priority="73">
      <formula>LEN(TRIM(AC75))=0</formula>
    </cfRule>
  </conditionalFormatting>
  <conditionalFormatting sqref="AC78">
    <cfRule type="containsBlanks" dxfId="299" priority="72">
      <formula>LEN(TRIM(AC78))=0</formula>
    </cfRule>
  </conditionalFormatting>
  <conditionalFormatting sqref="U85:V85">
    <cfRule type="containsBlanks" dxfId="298" priority="71">
      <formula>LEN(TRIM(U85))=0</formula>
    </cfRule>
  </conditionalFormatting>
  <conditionalFormatting sqref="AD94">
    <cfRule type="containsBlanks" dxfId="297" priority="66">
      <formula>LEN(TRIM(AD94))=0</formula>
    </cfRule>
  </conditionalFormatting>
  <conditionalFormatting sqref="U95:AE95">
    <cfRule type="containsBlanks" dxfId="296" priority="65">
      <formula>LEN(TRIM(U95))=0</formula>
    </cfRule>
  </conditionalFormatting>
  <conditionalFormatting sqref="AD96:AD97">
    <cfRule type="containsBlanks" dxfId="295" priority="64">
      <formula>LEN(TRIM(AD96))=0</formula>
    </cfRule>
  </conditionalFormatting>
  <conditionalFormatting sqref="AD100">
    <cfRule type="containsBlanks" dxfId="294" priority="62">
      <formula>LEN(TRIM(AD100))=0</formula>
    </cfRule>
  </conditionalFormatting>
  <conditionalFormatting sqref="AD101">
    <cfRule type="containsBlanks" dxfId="293" priority="61">
      <formula>LEN(TRIM(AD101))=0</formula>
    </cfRule>
  </conditionalFormatting>
  <conditionalFormatting sqref="AE107">
    <cfRule type="containsBlanks" dxfId="292" priority="60">
      <formula>LEN(TRIM(AE107))=0</formula>
    </cfRule>
  </conditionalFormatting>
  <conditionalFormatting sqref="Y113:AC114">
    <cfRule type="containsBlanks" dxfId="291" priority="59">
      <formula>LEN(TRIM(Y113))=0</formula>
    </cfRule>
  </conditionalFormatting>
  <conditionalFormatting sqref="Y115:AC118">
    <cfRule type="containsBlanks" dxfId="290" priority="58">
      <formula>LEN(TRIM(Y115))=0</formula>
    </cfRule>
  </conditionalFormatting>
  <conditionalFormatting sqref="Y118:AC118">
    <cfRule type="containsBlanks" dxfId="289" priority="57">
      <formula>LEN(TRIM(Y118))=0</formula>
    </cfRule>
  </conditionalFormatting>
  <conditionalFormatting sqref="AB24:AB29">
    <cfRule type="containsBlanks" dxfId="288" priority="56">
      <formula>LEN(TRIM(AB24))=0</formula>
    </cfRule>
  </conditionalFormatting>
  <conditionalFormatting sqref="Z88">
    <cfRule type="containsBlanks" dxfId="287" priority="55">
      <formula>LEN(TRIM(Z88))=0</formula>
    </cfRule>
  </conditionalFormatting>
  <conditionalFormatting sqref="AD113:AD114">
    <cfRule type="containsBlanks" dxfId="286" priority="54">
      <formula>LEN(TRIM(AD113))=0</formula>
    </cfRule>
  </conditionalFormatting>
  <conditionalFormatting sqref="AD115:AD118">
    <cfRule type="containsBlanks" dxfId="285" priority="53">
      <formula>LEN(TRIM(AD115))=0</formula>
    </cfRule>
  </conditionalFormatting>
  <conditionalFormatting sqref="AD118">
    <cfRule type="containsBlanks" dxfId="284" priority="52">
      <formula>LEN(TRIM(AD118))=0</formula>
    </cfRule>
  </conditionalFormatting>
  <conditionalFormatting sqref="Y36:Y43">
    <cfRule type="containsBlanks" dxfId="283" priority="51">
      <formula>LEN(TRIM(Y36))=0</formula>
    </cfRule>
  </conditionalFormatting>
  <conditionalFormatting sqref="AB19:AB22">
    <cfRule type="containsBlanks" dxfId="282" priority="50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81" priority="49">
      <formula>LEN(TRIM(AF15))=0</formula>
    </cfRule>
  </conditionalFormatting>
  <conditionalFormatting sqref="AG68:AQ68 AG61:AM61 AO61:AQ61 AK69">
    <cfRule type="containsBlanks" dxfId="280" priority="48">
      <formula>LEN(TRIM(AG61))=0</formula>
    </cfRule>
  </conditionalFormatting>
  <conditionalFormatting sqref="AG82:AQ82">
    <cfRule type="containsBlanks" dxfId="279" priority="47">
      <formula>LEN(TRIM(AG82))=0</formula>
    </cfRule>
  </conditionalFormatting>
  <conditionalFormatting sqref="AG44:AQ44">
    <cfRule type="containsBlanks" dxfId="278" priority="37">
      <formula>LEN(TRIM(AG44))=0</formula>
    </cfRule>
  </conditionalFormatting>
  <conditionalFormatting sqref="AG72:AQ72">
    <cfRule type="containsBlanks" dxfId="277" priority="46">
      <formula>LEN(TRIM(AG72))=0</formula>
    </cfRule>
  </conditionalFormatting>
  <conditionalFormatting sqref="AM45:AM46">
    <cfRule type="containsBlanks" dxfId="276" priority="36">
      <formula>LEN(TRIM(AM45))=0</formula>
    </cfRule>
  </conditionalFormatting>
  <conditionalFormatting sqref="AK90">
    <cfRule type="containsBlanks" dxfId="275" priority="25">
      <formula>LEN(TRIM(AK90))=0</formula>
    </cfRule>
  </conditionalFormatting>
  <conditionalFormatting sqref="AG106:AQ106">
    <cfRule type="containsBlanks" dxfId="274" priority="45">
      <formula>LEN(TRIM(AG106))=0</formula>
    </cfRule>
  </conditionalFormatting>
  <conditionalFormatting sqref="AP64">
    <cfRule type="containsBlanks" dxfId="273" priority="34">
      <formula>LEN(TRIM(AP64))=0</formula>
    </cfRule>
  </conditionalFormatting>
  <conditionalFormatting sqref="AG92:AQ93 AG99:AQ99">
    <cfRule type="containsBlanks" dxfId="272" priority="44">
      <formula>LEN(TRIM(AG92))=0</formula>
    </cfRule>
  </conditionalFormatting>
  <conditionalFormatting sqref="AK70:AK71">
    <cfRule type="containsBlanks" dxfId="271" priority="33">
      <formula>LEN(TRIM(AK70))=0</formula>
    </cfRule>
  </conditionalFormatting>
  <conditionalFormatting sqref="AP98">
    <cfRule type="containsBlanks" dxfId="270" priority="21">
      <formula>LEN(TRIM(AP98))=0</formula>
    </cfRule>
  </conditionalFormatting>
  <conditionalFormatting sqref="AK30">
    <cfRule type="containsBlanks" dxfId="269" priority="43">
      <formula>LEN(TRIM(AK30))=0</formula>
    </cfRule>
  </conditionalFormatting>
  <conditionalFormatting sqref="AN61">
    <cfRule type="containsBlanks" dxfId="268" priority="42">
      <formula>LEN(TRIM(AN61))=0</formula>
    </cfRule>
  </conditionalFormatting>
  <conditionalFormatting sqref="AG23:AQ23">
    <cfRule type="containsBlanks" dxfId="267" priority="41">
      <formula>LEN(TRIM(AG23))=0</formula>
    </cfRule>
  </conditionalFormatting>
  <conditionalFormatting sqref="AG87:AQ87">
    <cfRule type="containsBlanks" dxfId="266" priority="40">
      <formula>LEN(TRIM(AG87))=0</formula>
    </cfRule>
  </conditionalFormatting>
  <conditionalFormatting sqref="AG83:AH83">
    <cfRule type="containsBlanks" dxfId="265" priority="28">
      <formula>LEN(TRIM(AG83))=0</formula>
    </cfRule>
  </conditionalFormatting>
  <conditionalFormatting sqref="AG84:AH84">
    <cfRule type="containsBlanks" dxfId="264" priority="27">
      <formula>LEN(TRIM(AG84))=0</formula>
    </cfRule>
  </conditionalFormatting>
  <conditionalFormatting sqref="AJ31 AN31:AN34 AJ33">
    <cfRule type="containsBlanks" dxfId="263" priority="39">
      <formula>LEN(TRIM(AJ31))=0</formula>
    </cfRule>
  </conditionalFormatting>
  <conditionalFormatting sqref="AG89:AQ89">
    <cfRule type="containsBlanks" dxfId="262" priority="26">
      <formula>LEN(TRIM(AG89))=0</formula>
    </cfRule>
  </conditionalFormatting>
  <conditionalFormatting sqref="AM36:AM43">
    <cfRule type="containsBlanks" dxfId="261" priority="38">
      <formula>LEN(TRIM(AM36))=0</formula>
    </cfRule>
  </conditionalFormatting>
  <conditionalFormatting sqref="AK51:AK53">
    <cfRule type="containsBlanks" dxfId="260" priority="35">
      <formula>LEN(TRIM(AK51))=0</formula>
    </cfRule>
  </conditionalFormatting>
  <conditionalFormatting sqref="AO73:AO74 AO79:AO80">
    <cfRule type="containsBlanks" dxfId="259" priority="32">
      <formula>LEN(TRIM(AO73))=0</formula>
    </cfRule>
  </conditionalFormatting>
  <conditionalFormatting sqref="AO75:AO77">
    <cfRule type="containsBlanks" dxfId="258" priority="31">
      <formula>LEN(TRIM(AO75))=0</formula>
    </cfRule>
  </conditionalFormatting>
  <conditionalFormatting sqref="AO78">
    <cfRule type="containsBlanks" dxfId="257" priority="30">
      <formula>LEN(TRIM(AO78))=0</formula>
    </cfRule>
  </conditionalFormatting>
  <conditionalFormatting sqref="AG85:AH85">
    <cfRule type="containsBlanks" dxfId="256" priority="29">
      <formula>LEN(TRIM(AG85))=0</formula>
    </cfRule>
  </conditionalFormatting>
  <conditionalFormatting sqref="AP94">
    <cfRule type="containsBlanks" dxfId="255" priority="24">
      <formula>LEN(TRIM(AP94))=0</formula>
    </cfRule>
  </conditionalFormatting>
  <conditionalFormatting sqref="AG95:AQ95">
    <cfRule type="containsBlanks" dxfId="254" priority="23">
      <formula>LEN(TRIM(AG95))=0</formula>
    </cfRule>
  </conditionalFormatting>
  <conditionalFormatting sqref="AP96:AP97">
    <cfRule type="containsBlanks" dxfId="253" priority="22">
      <formula>LEN(TRIM(AP96))=0</formula>
    </cfRule>
  </conditionalFormatting>
  <conditionalFormatting sqref="AP100">
    <cfRule type="containsBlanks" dxfId="252" priority="20">
      <formula>LEN(TRIM(AP100))=0</formula>
    </cfRule>
  </conditionalFormatting>
  <conditionalFormatting sqref="AP101">
    <cfRule type="containsBlanks" dxfId="251" priority="19">
      <formula>LEN(TRIM(AP101))=0</formula>
    </cfRule>
  </conditionalFormatting>
  <conditionalFormatting sqref="AQ107">
    <cfRule type="containsBlanks" dxfId="250" priority="18">
      <formula>LEN(TRIM(AQ107))=0</formula>
    </cfRule>
  </conditionalFormatting>
  <conditionalFormatting sqref="AK113:AO114">
    <cfRule type="containsBlanks" dxfId="249" priority="17">
      <formula>LEN(TRIM(AK113))=0</formula>
    </cfRule>
  </conditionalFormatting>
  <conditionalFormatting sqref="AK115:AO118">
    <cfRule type="containsBlanks" dxfId="248" priority="16">
      <formula>LEN(TRIM(AK115))=0</formula>
    </cfRule>
  </conditionalFormatting>
  <conditionalFormatting sqref="AK118:AO118">
    <cfRule type="containsBlanks" dxfId="247" priority="15">
      <formula>LEN(TRIM(AK118))=0</formula>
    </cfRule>
  </conditionalFormatting>
  <conditionalFormatting sqref="AN24:AN29">
    <cfRule type="containsBlanks" dxfId="246" priority="14">
      <formula>LEN(TRIM(AN24))=0</formula>
    </cfRule>
  </conditionalFormatting>
  <conditionalFormatting sqref="AL88">
    <cfRule type="containsBlanks" dxfId="245" priority="13">
      <formula>LEN(TRIM(AL88))=0</formula>
    </cfRule>
  </conditionalFormatting>
  <conditionalFormatting sqref="AP113:AP114">
    <cfRule type="containsBlanks" dxfId="244" priority="12">
      <formula>LEN(TRIM(AP113))=0</formula>
    </cfRule>
  </conditionalFormatting>
  <conditionalFormatting sqref="AP115:AP118">
    <cfRule type="containsBlanks" dxfId="243" priority="11">
      <formula>LEN(TRIM(AP115))=0</formula>
    </cfRule>
  </conditionalFormatting>
  <conditionalFormatting sqref="AP118">
    <cfRule type="containsBlanks" dxfId="242" priority="10">
      <formula>LEN(TRIM(AP118))=0</formula>
    </cfRule>
  </conditionalFormatting>
  <conditionalFormatting sqref="AK36:AK43">
    <cfRule type="containsBlanks" dxfId="241" priority="9">
      <formula>LEN(TRIM(AK36))=0</formula>
    </cfRule>
  </conditionalFormatting>
  <conditionalFormatting sqref="AN19:AN22">
    <cfRule type="containsBlanks" dxfId="240" priority="8">
      <formula>LEN(TRIM(AN19))=0</formula>
    </cfRule>
  </conditionalFormatting>
  <conditionalFormatting sqref="K36:K37">
    <cfRule type="containsBlanks" dxfId="239" priority="7">
      <formula>LEN(TRIM(K36))=0</formula>
    </cfRule>
  </conditionalFormatting>
  <conditionalFormatting sqref="W36:W37">
    <cfRule type="containsBlanks" dxfId="238" priority="6">
      <formula>LEN(TRIM(W36))=0</formula>
    </cfRule>
  </conditionalFormatting>
  <conditionalFormatting sqref="AI36:AI37">
    <cfRule type="containsBlanks" dxfId="237" priority="5">
      <formula>LEN(TRIM(AI36))=0</formula>
    </cfRule>
  </conditionalFormatting>
  <conditionalFormatting sqref="O47:O48">
    <cfRule type="containsBlanks" dxfId="236" priority="4">
      <formula>LEN(TRIM(O47))=0</formula>
    </cfRule>
  </conditionalFormatting>
  <conditionalFormatting sqref="AA47:AA48">
    <cfRule type="containsBlanks" dxfId="235" priority="3">
      <formula>LEN(TRIM(AA47))=0</formula>
    </cfRule>
  </conditionalFormatting>
  <conditionalFormatting sqref="AM47:AM48">
    <cfRule type="containsBlanks" dxfId="234" priority="2">
      <formula>LEN(TRIM(AM47))=0</formula>
    </cfRule>
  </conditionalFormatting>
  <conditionalFormatting sqref="W47:W48">
    <cfRule type="containsBlanks" dxfId="233" priority="1">
      <formula>LEN(TRIM(W47))=0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91"/>
  <sheetViews>
    <sheetView showGridLines="0" view="pageBreakPreview" zoomScale="80" zoomScaleNormal="80" zoomScaleSheetLayoutView="80" workbookViewId="0">
      <pane xSplit="7" ySplit="14" topLeftCell="H15" activePane="bottomRight" state="frozen"/>
      <selection activeCell="A31" sqref="A31"/>
      <selection pane="topRight" activeCell="A31" sqref="A31"/>
      <selection pane="bottomLeft" activeCell="A31" sqref="A31"/>
      <selection pane="bottomRight" activeCell="I184" sqref="I184:S184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7.45" x14ac:dyDescent="0.3">
      <c r="A2" s="503" t="s">
        <v>37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7.45" x14ac:dyDescent="0.3">
      <c r="A4" s="503" t="s">
        <v>39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3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583" t="s">
        <v>106</v>
      </c>
      <c r="J7" s="584" t="s">
        <v>106</v>
      </c>
      <c r="K7" s="585"/>
      <c r="L7" s="583" t="s">
        <v>107</v>
      </c>
      <c r="M7" s="584"/>
      <c r="N7" s="584"/>
      <c r="O7" s="584"/>
      <c r="P7" s="584"/>
      <c r="Q7" s="584"/>
      <c r="R7" s="584"/>
      <c r="S7" s="585"/>
      <c r="T7" s="249"/>
      <c r="U7" s="583" t="s">
        <v>106</v>
      </c>
      <c r="V7" s="584" t="s">
        <v>106</v>
      </c>
      <c r="W7" s="585"/>
      <c r="X7" s="583" t="s">
        <v>107</v>
      </c>
      <c r="Y7" s="584"/>
      <c r="Z7" s="584"/>
      <c r="AA7" s="584"/>
      <c r="AB7" s="584"/>
      <c r="AC7" s="584"/>
      <c r="AD7" s="584"/>
      <c r="AE7" s="585"/>
      <c r="AF7" s="249"/>
      <c r="AG7" s="552" t="s">
        <v>106</v>
      </c>
      <c r="AH7" s="553" t="s">
        <v>106</v>
      </c>
      <c r="AI7" s="554"/>
      <c r="AJ7" s="552" t="s">
        <v>107</v>
      </c>
      <c r="AK7" s="553"/>
      <c r="AL7" s="553"/>
      <c r="AM7" s="553"/>
      <c r="AN7" s="553"/>
      <c r="AO7" s="553"/>
      <c r="AP7" s="553"/>
      <c r="AQ7" s="554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08" t="s">
        <v>47</v>
      </c>
      <c r="B8" s="609"/>
      <c r="C8" s="609"/>
      <c r="D8" s="609" t="s">
        <v>40</v>
      </c>
      <c r="E8" s="609"/>
      <c r="F8" s="609"/>
      <c r="G8" s="612"/>
      <c r="H8" s="614" t="str">
        <f>'1. Sažetak'!G20</f>
        <v>PLAN 
2018.</v>
      </c>
      <c r="I8" s="293" t="s">
        <v>140</v>
      </c>
      <c r="J8" s="115" t="s">
        <v>94</v>
      </c>
      <c r="K8" s="291" t="s">
        <v>141</v>
      </c>
      <c r="L8" s="335" t="s">
        <v>286</v>
      </c>
      <c r="M8" s="336" t="s">
        <v>79</v>
      </c>
      <c r="N8" s="336" t="s">
        <v>41</v>
      </c>
      <c r="O8" s="336" t="s">
        <v>143</v>
      </c>
      <c r="P8" s="336" t="s">
        <v>287</v>
      </c>
      <c r="Q8" s="336" t="s">
        <v>42</v>
      </c>
      <c r="R8" s="336" t="s">
        <v>43</v>
      </c>
      <c r="S8" s="337" t="s">
        <v>44</v>
      </c>
      <c r="T8" s="539" t="str">
        <f>'1. Sažetak'!H20</f>
        <v>POVEĆANJE / SMANJENJE</v>
      </c>
      <c r="U8" s="293" t="s">
        <v>140</v>
      </c>
      <c r="V8" s="115" t="s">
        <v>94</v>
      </c>
      <c r="W8" s="291" t="s">
        <v>141</v>
      </c>
      <c r="X8" s="335" t="s">
        <v>286</v>
      </c>
      <c r="Y8" s="336" t="s">
        <v>79</v>
      </c>
      <c r="Z8" s="336" t="s">
        <v>41</v>
      </c>
      <c r="AA8" s="336" t="s">
        <v>143</v>
      </c>
      <c r="AB8" s="336" t="s">
        <v>287</v>
      </c>
      <c r="AC8" s="336" t="s">
        <v>42</v>
      </c>
      <c r="AD8" s="336" t="s">
        <v>43</v>
      </c>
      <c r="AE8" s="337" t="s">
        <v>44</v>
      </c>
      <c r="AF8" s="550" t="str">
        <f>'1. Sažetak'!I20</f>
        <v>I. IZMJENA I DOPUNA 
PLANA 2019.</v>
      </c>
      <c r="AG8" s="332" t="s">
        <v>140</v>
      </c>
      <c r="AH8" s="333" t="s">
        <v>94</v>
      </c>
      <c r="AI8" s="334" t="s">
        <v>141</v>
      </c>
      <c r="AJ8" s="335" t="s">
        <v>286</v>
      </c>
      <c r="AK8" s="336" t="s">
        <v>79</v>
      </c>
      <c r="AL8" s="336" t="s">
        <v>41</v>
      </c>
      <c r="AM8" s="336" t="s">
        <v>143</v>
      </c>
      <c r="AN8" s="336" t="s">
        <v>287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10"/>
      <c r="B9" s="611"/>
      <c r="C9" s="611"/>
      <c r="D9" s="611"/>
      <c r="E9" s="611"/>
      <c r="F9" s="611"/>
      <c r="G9" s="613"/>
      <c r="H9" s="615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40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51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5">
      <c r="A10" s="599">
        <v>1</v>
      </c>
      <c r="B10" s="600"/>
      <c r="C10" s="600"/>
      <c r="D10" s="600"/>
      <c r="E10" s="600"/>
      <c r="F10" s="600"/>
      <c r="G10" s="600"/>
      <c r="H10" s="100" t="s">
        <v>144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144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144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3">
      <c r="A11" s="621"/>
      <c r="B11" s="622"/>
      <c r="C11" s="622"/>
      <c r="D11" s="622"/>
      <c r="E11" s="622"/>
      <c r="F11" s="622"/>
      <c r="G11" s="623"/>
      <c r="H11" s="161"/>
      <c r="I11" s="626">
        <f>SUM(I12:K12)</f>
        <v>935612</v>
      </c>
      <c r="J11" s="627">
        <f>SUM(J12:L12)</f>
        <v>7235612</v>
      </c>
      <c r="K11" s="628"/>
      <c r="L11" s="296">
        <f>L12</f>
        <v>6300000</v>
      </c>
      <c r="M11" s="627">
        <f>SUM(M12:S12)</f>
        <v>4796000</v>
      </c>
      <c r="N11" s="627"/>
      <c r="O11" s="627"/>
      <c r="P11" s="627"/>
      <c r="Q11" s="627"/>
      <c r="R11" s="627"/>
      <c r="S11" s="628"/>
      <c r="T11" s="251"/>
      <c r="U11" s="626">
        <f>SUM(U12:W12)</f>
        <v>200000</v>
      </c>
      <c r="V11" s="627">
        <f>SUM(V12:X12)</f>
        <v>200000</v>
      </c>
      <c r="W11" s="628"/>
      <c r="X11" s="296">
        <f>X12</f>
        <v>0</v>
      </c>
      <c r="Y11" s="627">
        <f>SUM(Y12:AE12)</f>
        <v>5000</v>
      </c>
      <c r="Z11" s="627"/>
      <c r="AA11" s="627"/>
      <c r="AB11" s="627"/>
      <c r="AC11" s="627"/>
      <c r="AD11" s="627"/>
      <c r="AE11" s="628"/>
      <c r="AF11" s="257"/>
      <c r="AG11" s="541">
        <f>SUM(AG12:AI12)</f>
        <v>1135612</v>
      </c>
      <c r="AH11" s="542">
        <f>SUM(AH12:AJ12)</f>
        <v>7435612</v>
      </c>
      <c r="AI11" s="543"/>
      <c r="AJ11" s="349">
        <f>AJ12</f>
        <v>6300000</v>
      </c>
      <c r="AK11" s="542">
        <f>SUM(AK12:AQ12)</f>
        <v>4801000</v>
      </c>
      <c r="AL11" s="542"/>
      <c r="AM11" s="542"/>
      <c r="AN11" s="542"/>
      <c r="AO11" s="542"/>
      <c r="AP11" s="542"/>
      <c r="AQ11" s="543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3">
      <c r="A12" s="224"/>
      <c r="B12" s="601" t="str">
        <f>'1. Sažetak'!B6:E6</f>
        <v>SREDNJA ŠKOLA "ARBORETUM OPEKA"</v>
      </c>
      <c r="C12" s="601"/>
      <c r="D12" s="601"/>
      <c r="E12" s="601"/>
      <c r="F12" s="601"/>
      <c r="G12" s="601"/>
      <c r="H12" s="126">
        <f>SUM(I12:S12)</f>
        <v>12031612</v>
      </c>
      <c r="I12" s="127">
        <f t="shared" ref="I12:S12" si="0">I164+I97+I16+I203</f>
        <v>0</v>
      </c>
      <c r="J12" s="282">
        <f t="shared" si="0"/>
        <v>878400</v>
      </c>
      <c r="K12" s="128">
        <f t="shared" si="0"/>
        <v>57212</v>
      </c>
      <c r="L12" s="297">
        <f t="shared" si="0"/>
        <v>6300000</v>
      </c>
      <c r="M12" s="129">
        <f t="shared" si="0"/>
        <v>240000</v>
      </c>
      <c r="N12" s="130">
        <f t="shared" si="0"/>
        <v>40000</v>
      </c>
      <c r="O12" s="130">
        <f t="shared" si="0"/>
        <v>3025000</v>
      </c>
      <c r="P12" s="130">
        <f t="shared" si="0"/>
        <v>1485000</v>
      </c>
      <c r="Q12" s="130">
        <f t="shared" si="0"/>
        <v>6000</v>
      </c>
      <c r="R12" s="130">
        <f t="shared" si="0"/>
        <v>0</v>
      </c>
      <c r="S12" s="128">
        <f t="shared" si="0"/>
        <v>0</v>
      </c>
      <c r="T12" s="252">
        <f>SUM(U12:AE12)</f>
        <v>205000</v>
      </c>
      <c r="U12" s="127">
        <f t="shared" ref="U12:AE12" si="1">U164+U97+U16+U203</f>
        <v>0</v>
      </c>
      <c r="V12" s="282">
        <f t="shared" si="1"/>
        <v>200000</v>
      </c>
      <c r="W12" s="128">
        <f t="shared" si="1"/>
        <v>0</v>
      </c>
      <c r="X12" s="297">
        <f t="shared" si="1"/>
        <v>0</v>
      </c>
      <c r="Y12" s="129">
        <f t="shared" si="1"/>
        <v>0</v>
      </c>
      <c r="Z12" s="130">
        <f t="shared" si="1"/>
        <v>0</v>
      </c>
      <c r="AA12" s="130">
        <f t="shared" si="1"/>
        <v>4000</v>
      </c>
      <c r="AB12" s="130">
        <f t="shared" si="1"/>
        <v>1000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12236612</v>
      </c>
      <c r="AG12" s="450">
        <f t="shared" ref="AG12:AQ12" si="2">AG164+AG97+AG16+AG203</f>
        <v>0</v>
      </c>
      <c r="AH12" s="451">
        <f t="shared" si="2"/>
        <v>1078400</v>
      </c>
      <c r="AI12" s="452">
        <f t="shared" si="2"/>
        <v>57212</v>
      </c>
      <c r="AJ12" s="453">
        <f t="shared" si="2"/>
        <v>6300000</v>
      </c>
      <c r="AK12" s="454">
        <f t="shared" si="2"/>
        <v>240000</v>
      </c>
      <c r="AL12" s="455">
        <f t="shared" si="2"/>
        <v>40000</v>
      </c>
      <c r="AM12" s="455">
        <f t="shared" si="2"/>
        <v>3029000</v>
      </c>
      <c r="AN12" s="455">
        <f t="shared" si="2"/>
        <v>1486000</v>
      </c>
      <c r="AO12" s="455">
        <f t="shared" si="2"/>
        <v>6000</v>
      </c>
      <c r="AP12" s="455">
        <f t="shared" si="2"/>
        <v>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13.9" x14ac:dyDescent="0.3">
      <c r="A13" s="616" t="s">
        <v>82</v>
      </c>
      <c r="B13" s="617"/>
      <c r="C13" s="617"/>
      <c r="D13" s="617"/>
      <c r="E13" s="617"/>
      <c r="F13" s="617"/>
      <c r="G13" s="618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3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3">
      <c r="A15" s="619" t="s">
        <v>72</v>
      </c>
      <c r="B15" s="620"/>
      <c r="C15" s="620"/>
      <c r="D15" s="620"/>
      <c r="E15" s="620"/>
      <c r="F15" s="620"/>
      <c r="G15" s="620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575" t="s">
        <v>96</v>
      </c>
      <c r="B16" s="576"/>
      <c r="C16" s="576"/>
      <c r="D16" s="595" t="s">
        <v>97</v>
      </c>
      <c r="E16" s="595"/>
      <c r="F16" s="595"/>
      <c r="G16" s="596"/>
      <c r="H16" s="97">
        <f>SUM(I16:S16)</f>
        <v>4567212</v>
      </c>
      <c r="I16" s="98">
        <f>I17+I46+I71+I84</f>
        <v>0</v>
      </c>
      <c r="J16" s="98">
        <f t="shared" ref="J16:S16" si="3">J17+J46+J71+J84</f>
        <v>0</v>
      </c>
      <c r="K16" s="98">
        <f t="shared" si="3"/>
        <v>57212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3025000</v>
      </c>
      <c r="P16" s="98">
        <f t="shared" si="3"/>
        <v>1485000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205000</v>
      </c>
      <c r="U16" s="98">
        <f>U17+U46+U71+U84</f>
        <v>0</v>
      </c>
      <c r="V16" s="98">
        <f t="shared" ref="V16:AE16" si="4">V17+V46+V71+V84</f>
        <v>200000</v>
      </c>
      <c r="W16" s="98">
        <f t="shared" si="4"/>
        <v>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4000</v>
      </c>
      <c r="AB16" s="98">
        <f t="shared" si="4"/>
        <v>1000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4772212</v>
      </c>
      <c r="AG16" s="462">
        <f>AG17+AG46+AG71+AG84</f>
        <v>0</v>
      </c>
      <c r="AH16" s="462">
        <f t="shared" ref="AH16:AQ16" si="5">AH17+AH46+AH71+AH84</f>
        <v>200000</v>
      </c>
      <c r="AI16" s="462">
        <f t="shared" si="5"/>
        <v>57212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3029000</v>
      </c>
      <c r="AN16" s="462">
        <f t="shared" si="5"/>
        <v>1486000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635" t="s">
        <v>129</v>
      </c>
      <c r="AU16" s="635"/>
      <c r="AV16" s="635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68" t="s">
        <v>279</v>
      </c>
      <c r="B17" s="569"/>
      <c r="C17" s="569"/>
      <c r="D17" s="571" t="s">
        <v>280</v>
      </c>
      <c r="E17" s="571"/>
      <c r="F17" s="571"/>
      <c r="G17" s="572"/>
      <c r="H17" s="83">
        <f>SUM(I17:S17)</f>
        <v>4510000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3025000</v>
      </c>
      <c r="P17" s="84">
        <f t="shared" si="6"/>
        <v>1485000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200000</v>
      </c>
      <c r="U17" s="84">
        <f>U18+U35</f>
        <v>0</v>
      </c>
      <c r="V17" s="285">
        <f>V18+V35</f>
        <v>200000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4710000</v>
      </c>
      <c r="AG17" s="84">
        <f>AG18+AG35</f>
        <v>0</v>
      </c>
      <c r="AH17" s="285">
        <f>AH18+AH35</f>
        <v>200000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3025000</v>
      </c>
      <c r="AN17" s="85">
        <f t="shared" si="9"/>
        <v>1485000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636" t="s">
        <v>129</v>
      </c>
      <c r="AU17" s="636"/>
      <c r="AV17" s="636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64" t="s">
        <v>16</v>
      </c>
      <c r="E18" s="564"/>
      <c r="F18" s="564"/>
      <c r="G18" s="565"/>
      <c r="H18" s="75">
        <f t="shared" ref="H18:H25" si="10">SUM(I18:S18)</f>
        <v>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10000</v>
      </c>
      <c r="U18" s="77">
        <f>U19+U23+U33+U28+U31</f>
        <v>0</v>
      </c>
      <c r="V18" s="61">
        <f t="shared" ref="V18:AE18" si="12">V19+V23+V33+V28+V31</f>
        <v>10000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10000</v>
      </c>
      <c r="AG18" s="77">
        <f>AG19+AG23+AG33+AG28+AG31</f>
        <v>0</v>
      </c>
      <c r="AH18" s="61">
        <f t="shared" ref="AH18:AQ18" si="13">AH19+AH23+AH33+AH28+AH31</f>
        <v>10000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62">
        <v>31</v>
      </c>
      <c r="B19" s="563"/>
      <c r="C19" s="90"/>
      <c r="D19" s="564" t="s">
        <v>0</v>
      </c>
      <c r="E19" s="564"/>
      <c r="F19" s="564"/>
      <c r="G19" s="565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152</v>
      </c>
      <c r="AV19" s="486" t="s">
        <v>281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66" t="s">
        <v>1</v>
      </c>
      <c r="E20" s="566"/>
      <c r="F20" s="566"/>
      <c r="G20" s="567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SUMIFS($H$16:$H$274,$C$16:$C$274,$AS20)</f>
        <v>5340125</v>
      </c>
      <c r="AU20" s="194">
        <f>SUMIFS($T$16:$T$274,$C$16:$C$274,$AS20)</f>
        <v>0</v>
      </c>
      <c r="AV20" s="194">
        <f>SUMIFS($AF$16:$AF$274,$C$16:$C$274,$AS20)</f>
        <v>5340125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66" t="s">
        <v>2</v>
      </c>
      <c r="E21" s="566"/>
      <c r="F21" s="566"/>
      <c r="G21" s="567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SUMIFS($H$16:$H$274,$C$16:$C$274,$AS21)</f>
        <v>102600</v>
      </c>
      <c r="AU21" s="194">
        <f>SUMIFS($T$16:$T$274,$C$16:$C$274,$AS21)</f>
        <v>0</v>
      </c>
      <c r="AV21" s="194">
        <f>SUMIFS($AF$16:$AF$274,$C$16:$C$274,$AS21)</f>
        <v>102600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66" t="s">
        <v>3</v>
      </c>
      <c r="E22" s="566"/>
      <c r="F22" s="566"/>
      <c r="G22" s="567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SUMIFS($H$16:$H$274,$C$16:$C$274,$AS22)</f>
        <v>912617</v>
      </c>
      <c r="AU22" s="194">
        <f>SUMIFS($T$16:$T$274,$C$16:$C$274,$AS22)</f>
        <v>0</v>
      </c>
      <c r="AV22" s="194">
        <f>SUMIFS($AF$16:$AF$274,$C$16:$C$274,$AS22)</f>
        <v>912617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62">
        <v>32</v>
      </c>
      <c r="B23" s="563"/>
      <c r="C23" s="90"/>
      <c r="D23" s="564" t="s">
        <v>4</v>
      </c>
      <c r="E23" s="564"/>
      <c r="F23" s="564"/>
      <c r="G23" s="565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10000</v>
      </c>
      <c r="U23" s="77">
        <f t="shared" ref="U23:AE23" si="51">SUM(U24:U27)</f>
        <v>0</v>
      </c>
      <c r="V23" s="61">
        <f t="shared" si="51"/>
        <v>10000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10000</v>
      </c>
      <c r="AG23" s="315">
        <f t="shared" ref="AG23:AQ23" si="52">SUM(AG24:AG27)</f>
        <v>0</v>
      </c>
      <c r="AH23" s="263">
        <f t="shared" si="52"/>
        <v>10000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66" t="s">
        <v>5</v>
      </c>
      <c r="E24" s="566"/>
      <c r="F24" s="566"/>
      <c r="G24" s="567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SUMIFS($H$16:$H$274,$C$16:$C$274,$AS24)</f>
        <v>326170</v>
      </c>
      <c r="AU24" s="194">
        <f>SUMIFS($T$16:$T$274,$C$16:$C$274,$AS24)</f>
        <v>0</v>
      </c>
      <c r="AV24" s="194">
        <f>SUMIFS($AF$16:$AF$274,$C$16:$C$274,$AS24)</f>
        <v>326170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66" t="s">
        <v>6</v>
      </c>
      <c r="E25" s="566"/>
      <c r="F25" s="566"/>
      <c r="G25" s="567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SUMIFS($H$16:$H$274,$C$16:$C$274,$AS25)</f>
        <v>475000</v>
      </c>
      <c r="AU25" s="194">
        <f>SUMIFS($T$16:$T$274,$C$16:$C$274,$AS25)</f>
        <v>5000</v>
      </c>
      <c r="AV25" s="194">
        <f>SUMIFS($AF$16:$AF$274,$C$16:$C$274,$AS25)</f>
        <v>480000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66" t="s">
        <v>7</v>
      </c>
      <c r="E26" s="566"/>
      <c r="F26" s="566"/>
      <c r="G26" s="567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10000</v>
      </c>
      <c r="U26" s="80"/>
      <c r="V26" s="94">
        <v>10000</v>
      </c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10000</v>
      </c>
      <c r="AG26" s="29">
        <f>I26+U26</f>
        <v>0</v>
      </c>
      <c r="AH26" s="92">
        <f t="shared" ref="AH26" si="75">J26+V26</f>
        <v>10000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SUMIFS($H$16:$H$274,$C$16:$C$274,$AS26)</f>
        <v>223400</v>
      </c>
      <c r="AU26" s="194">
        <f>SUMIFS($T$16:$T$274,$C$16:$C$274,$AS26)</f>
        <v>10000</v>
      </c>
      <c r="AV26" s="194">
        <f>SUMIFS($AF$16:$AF$274,$C$16:$C$274,$AS26)</f>
        <v>233400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66" t="s">
        <v>8</v>
      </c>
      <c r="E27" s="566"/>
      <c r="F27" s="566"/>
      <c r="G27" s="567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SUMIFS($H$16:$H$274,$C$16:$C$274,$AS27)</f>
        <v>0</v>
      </c>
      <c r="AU27" s="194">
        <f>SUMIFS($T$16:$T$274,$C$16:$C$274,$AS27)</f>
        <v>0</v>
      </c>
      <c r="AV27" s="194">
        <f>SUMIFS($AF$16:$AF$274,$C$16:$C$274,$AS27)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62">
        <v>34</v>
      </c>
      <c r="B28" s="563"/>
      <c r="C28" s="90"/>
      <c r="D28" s="564" t="s">
        <v>9</v>
      </c>
      <c r="E28" s="564"/>
      <c r="F28" s="564"/>
      <c r="G28" s="565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SUMIFS($H$16:$H$274,$C$16:$C$274,$AS28)</f>
        <v>56700</v>
      </c>
      <c r="AU28" s="194">
        <f>SUMIFS($T$16:$T$274,$C$16:$C$274,$AS28)</f>
        <v>0</v>
      </c>
      <c r="AV28" s="194">
        <f>SUMIFS($AF$16:$AF$274,$C$16:$C$274,$AS28)</f>
        <v>56700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66" t="s">
        <v>80</v>
      </c>
      <c r="E29" s="566"/>
      <c r="F29" s="566"/>
      <c r="G29" s="567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66" t="s">
        <v>10</v>
      </c>
      <c r="E30" s="566"/>
      <c r="F30" s="566"/>
      <c r="G30" s="567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SUMIFS($H$16:$H$274,$C$16:$C$274,$AS30)</f>
        <v>0</v>
      </c>
      <c r="AU30" s="194">
        <f>SUMIFS($T$16:$T$274,$C$16:$C$274,$AS30)</f>
        <v>0</v>
      </c>
      <c r="AV30" s="194">
        <f>SUMIFS($AF$16:$AF$274,$C$16:$C$274,$AS30)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62">
        <v>35</v>
      </c>
      <c r="B31" s="563"/>
      <c r="C31" s="90"/>
      <c r="D31" s="564" t="s">
        <v>9</v>
      </c>
      <c r="E31" s="564"/>
      <c r="F31" s="564"/>
      <c r="G31" s="565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SUMIFS($H$16:$H$274,$C$16:$C$274,$AS31)</f>
        <v>9000</v>
      </c>
      <c r="AU31" s="194">
        <f>SUMIFS($T$16:$T$274,$C$16:$C$274,$AS31)</f>
        <v>0</v>
      </c>
      <c r="AV31" s="194">
        <f>SUMIFS($AF$16:$AF$274,$C$16:$C$274,$AS31)</f>
        <v>9000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66" t="s">
        <v>282</v>
      </c>
      <c r="E32" s="566"/>
      <c r="F32" s="566"/>
      <c r="G32" s="567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62">
        <v>36</v>
      </c>
      <c r="B33" s="563"/>
      <c r="C33" s="90"/>
      <c r="D33" s="564" t="s">
        <v>259</v>
      </c>
      <c r="E33" s="564"/>
      <c r="F33" s="564"/>
      <c r="G33" s="565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SUMIFS($H$16:$H$274,$C$16:$C$274,$AS33)</f>
        <v>0</v>
      </c>
      <c r="AU33" s="194">
        <f>SUMIFS($T$16:$T$274,$C$16:$C$274,$AS33)</f>
        <v>0</v>
      </c>
      <c r="AV33" s="194">
        <f>SUMIFS($AF$16:$AF$274,$C$16:$C$274,$AS33)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66" t="s">
        <v>183</v>
      </c>
      <c r="E34" s="566"/>
      <c r="F34" s="566"/>
      <c r="G34" s="567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73" t="s">
        <v>17</v>
      </c>
      <c r="E35" s="573"/>
      <c r="F35" s="573"/>
      <c r="G35" s="574"/>
      <c r="H35" s="75">
        <f t="shared" si="85"/>
        <v>4510000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3025000</v>
      </c>
      <c r="P35" s="78">
        <f t="shared" si="152"/>
        <v>1485000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190000</v>
      </c>
      <c r="U35" s="77">
        <f>U36+U42</f>
        <v>0</v>
      </c>
      <c r="V35" s="61">
        <f>V36+V42</f>
        <v>190000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4700000</v>
      </c>
      <c r="AG35" s="315">
        <f>AG36+AG42</f>
        <v>0</v>
      </c>
      <c r="AH35" s="263">
        <f>AH36+AH42</f>
        <v>190000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3025000</v>
      </c>
      <c r="AN35" s="241">
        <f t="shared" si="154"/>
        <v>1485000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SUMIFS($H$16:$H$274,$C$16:$C$274,$AS35)</f>
        <v>0</v>
      </c>
      <c r="AU35" s="194">
        <f>SUMIFS($T$16:$T$274,$C$16:$C$274,$AS35)</f>
        <v>0</v>
      </c>
      <c r="AV35" s="194">
        <f>SUMIFS($AF$16:$AF$274,$C$16:$C$274,$AS35)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62">
        <v>42</v>
      </c>
      <c r="B36" s="563"/>
      <c r="C36" s="484"/>
      <c r="D36" s="564" t="s">
        <v>45</v>
      </c>
      <c r="E36" s="564"/>
      <c r="F36" s="564"/>
      <c r="G36" s="565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SUMIFS($H$16:$H$274,$C$16:$C$274,$AS36)</f>
        <v>0</v>
      </c>
      <c r="AU36" s="194">
        <f>SUMIFS($T$16:$T$274,$C$16:$C$274,$AS36)</f>
        <v>0</v>
      </c>
      <c r="AV36" s="194">
        <f>SUMIFS($AF$16:$AF$274,$C$16:$C$274,$AS36)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66" t="s">
        <v>71</v>
      </c>
      <c r="E37" s="566"/>
      <c r="F37" s="566"/>
      <c r="G37" s="567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66" t="s">
        <v>11</v>
      </c>
      <c r="E38" s="566"/>
      <c r="F38" s="566"/>
      <c r="G38" s="567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SUMIFS($H$16:$H$274,$C$16:$C$274,$AS38)</f>
        <v>0</v>
      </c>
      <c r="AU38" s="194">
        <f>SUMIFS($T$16:$T$274,$C$16:$C$274,$AS38)</f>
        <v>0</v>
      </c>
      <c r="AV38" s="194">
        <f>SUMIFS($AF$16:$AF$274,$C$16:$C$274,$AS38)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66" t="s">
        <v>89</v>
      </c>
      <c r="E39" s="566"/>
      <c r="F39" s="566"/>
      <c r="G39" s="567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66" t="s">
        <v>46</v>
      </c>
      <c r="E40" s="566"/>
      <c r="F40" s="566"/>
      <c r="G40" s="567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SUMIFS($H$16:$H$274,$C$16:$C$274,$AS40)</f>
        <v>0</v>
      </c>
      <c r="AU40" s="194">
        <f>SUMIFS($T$16:$T$274,$C$16:$C$274,$AS40)</f>
        <v>0</v>
      </c>
      <c r="AV40" s="194">
        <f>SUMIFS($AF$16:$AF$274,$C$16:$C$274,$AS40)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66" t="s">
        <v>85</v>
      </c>
      <c r="E41" s="566"/>
      <c r="F41" s="566"/>
      <c r="G41" s="567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SUMIFS($H$16:$H$274,$C$16:$C$274,$AS41)</f>
        <v>76000</v>
      </c>
      <c r="AU41" s="194">
        <f>SUMIFS($T$16:$T$274,$C$16:$C$274,$AS41)</f>
        <v>0</v>
      </c>
      <c r="AV41" s="194">
        <f>SUMIFS($AF$16:$AF$274,$C$16:$C$274,$AS41)</f>
        <v>76000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14">
        <v>45</v>
      </c>
      <c r="B42" s="515"/>
      <c r="C42" s="482"/>
      <c r="D42" s="516" t="s">
        <v>86</v>
      </c>
      <c r="E42" s="516"/>
      <c r="F42" s="516"/>
      <c r="G42" s="517"/>
      <c r="H42" s="237">
        <f t="shared" si="180"/>
        <v>4510000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3025000</v>
      </c>
      <c r="P42" s="241">
        <f t="shared" si="215"/>
        <v>1485000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190000</v>
      </c>
      <c r="U42" s="263">
        <f t="shared" ref="U42:AE42" si="216">U43+U44</f>
        <v>0</v>
      </c>
      <c r="V42" s="241">
        <f t="shared" si="216"/>
        <v>190000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4700000</v>
      </c>
      <c r="AG42" s="238">
        <f t="shared" ref="AG42:AQ42" si="218">AG43+AG44</f>
        <v>0</v>
      </c>
      <c r="AH42" s="241">
        <f t="shared" si="218"/>
        <v>190000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3025000</v>
      </c>
      <c r="AN42" s="241">
        <f t="shared" si="218"/>
        <v>1485000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SUMIFS($H$16:$H$274,$C$16:$C$274,$AS42)</f>
        <v>0</v>
      </c>
      <c r="AU42" s="194">
        <f>SUMIFS($T$16:$T$274,$C$16:$C$274,$AS42)</f>
        <v>0</v>
      </c>
      <c r="AV42" s="194">
        <f>SUMIFS($AF$16:$AF$274,$C$16:$C$274,$AS42)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66" t="s">
        <v>87</v>
      </c>
      <c r="E43" s="566"/>
      <c r="F43" s="566"/>
      <c r="G43" s="567"/>
      <c r="H43" s="76">
        <f t="shared" si="180"/>
        <v>4510000</v>
      </c>
      <c r="I43" s="80"/>
      <c r="J43" s="94"/>
      <c r="K43" s="82"/>
      <c r="L43" s="302"/>
      <c r="M43" s="118"/>
      <c r="N43" s="81"/>
      <c r="O43" s="81">
        <v>3025000</v>
      </c>
      <c r="P43" s="81">
        <v>1485000</v>
      </c>
      <c r="Q43" s="81"/>
      <c r="R43" s="81"/>
      <c r="S43" s="82"/>
      <c r="T43" s="487">
        <f t="shared" si="181"/>
        <v>190000</v>
      </c>
      <c r="U43" s="80"/>
      <c r="V43" s="94">
        <v>190000</v>
      </c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4700000</v>
      </c>
      <c r="AG43" s="29">
        <f>I43+U43</f>
        <v>0</v>
      </c>
      <c r="AH43" s="92">
        <f t="shared" ref="AH43" si="220">J43+V43</f>
        <v>190000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3025000</v>
      </c>
      <c r="AN43" s="30">
        <f t="shared" ref="AN43" si="226">P43+AB43</f>
        <v>1485000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SUMIFS($H$16:$H$274,$C$16:$C$274,$AS43)</f>
        <v>0</v>
      </c>
      <c r="AU43" s="194">
        <f>SUMIFS($T$16:$T$274,$C$16:$C$274,$AS43)</f>
        <v>0</v>
      </c>
      <c r="AV43" s="194">
        <f>SUMIFS($AF$16:$AF$274,$C$16:$C$274,$AS43)</f>
        <v>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66" t="s">
        <v>91</v>
      </c>
      <c r="E44" s="566"/>
      <c r="F44" s="566"/>
      <c r="G44" s="567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SUMIFS($H$16:$H$274,$C$16:$C$274,$AS44)</f>
        <v>0</v>
      </c>
      <c r="AU44" s="194">
        <f>SUMIFS($T$16:$T$274,$C$16:$C$274,$AS44)</f>
        <v>0</v>
      </c>
      <c r="AV44" s="194">
        <f>SUMIFS($AF$16:$AF$274,$C$16:$C$274,$AS44)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68" t="s">
        <v>121</v>
      </c>
      <c r="B46" s="569"/>
      <c r="C46" s="569"/>
      <c r="D46" s="571" t="s">
        <v>135</v>
      </c>
      <c r="E46" s="571"/>
      <c r="F46" s="571"/>
      <c r="G46" s="572"/>
      <c r="H46" s="83">
        <f>SUM(I46:S46)</f>
        <v>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0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0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152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3">
      <c r="A47" s="436">
        <v>3</v>
      </c>
      <c r="B47" s="68"/>
      <c r="C47" s="90"/>
      <c r="D47" s="564" t="s">
        <v>16</v>
      </c>
      <c r="E47" s="564"/>
      <c r="F47" s="564"/>
      <c r="G47" s="565"/>
      <c r="H47" s="75">
        <f t="shared" ref="H47:H68" si="247">SUM(I47:S47)</f>
        <v>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SUMIFS($H$16:$H$208,$C$16:$C$208,$AS47)</f>
        <v>5340125</v>
      </c>
      <c r="AU47" s="388">
        <f>SUMIFS($T$16:$T$208,$C$16:$C$208,$AS47)</f>
        <v>0</v>
      </c>
      <c r="AV47" s="388">
        <f>SUMIFS($AF$16:$AF$208,$C$16:$C$208,$AS47)</f>
        <v>5340125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3">
      <c r="A48" s="562">
        <v>31</v>
      </c>
      <c r="B48" s="563"/>
      <c r="C48" s="90"/>
      <c r="D48" s="564" t="s">
        <v>0</v>
      </c>
      <c r="E48" s="564"/>
      <c r="F48" s="564"/>
      <c r="G48" s="565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SUMIFS($H$16:$H$208,$C$16:$C$208,$AS48)</f>
        <v>102600</v>
      </c>
      <c r="AU48" s="388">
        <f>SUMIFS($T$16:$T$208,$C$16:$C$208,$AS48)</f>
        <v>0</v>
      </c>
      <c r="AV48" s="388">
        <f>SUMIFS($AF$16:$AF$208,$C$16:$C$208,$AS48)</f>
        <v>102600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66" t="s">
        <v>1</v>
      </c>
      <c r="E49" s="566"/>
      <c r="F49" s="566"/>
      <c r="G49" s="566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SUMIFS($H$16:$H$208,$C$16:$C$208,$AS49)</f>
        <v>912617</v>
      </c>
      <c r="AU49" s="388">
        <f>SUMIFS($T$16:$T$208,$C$16:$C$208,$AS49)</f>
        <v>0</v>
      </c>
      <c r="AV49" s="388">
        <f>SUMIFS($AF$16:$AF$208,$C$16:$C$208,$AS49)</f>
        <v>912617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3">
      <c r="A50" s="230"/>
      <c r="B50" s="179"/>
      <c r="C50" s="179">
        <v>312</v>
      </c>
      <c r="D50" s="566" t="s">
        <v>2</v>
      </c>
      <c r="E50" s="566"/>
      <c r="F50" s="566"/>
      <c r="G50" s="567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66" t="s">
        <v>3</v>
      </c>
      <c r="E51" s="566"/>
      <c r="F51" s="566"/>
      <c r="G51" s="566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SUMIFS($H$16:$H$208,$C$16:$C$208,$AS51)</f>
        <v>326170</v>
      </c>
      <c r="AU51" s="388">
        <f>SUMIFS($T$16:$T$208,$C$16:$C$208,$AS51)</f>
        <v>0</v>
      </c>
      <c r="AV51" s="388">
        <f>SUMIFS($AF$16:$AF$208,$C$16:$C$208,$AS51)</f>
        <v>326170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62">
        <v>32</v>
      </c>
      <c r="B52" s="563"/>
      <c r="C52" s="90"/>
      <c r="D52" s="564" t="s">
        <v>4</v>
      </c>
      <c r="E52" s="564"/>
      <c r="F52" s="564"/>
      <c r="G52" s="565"/>
      <c r="H52" s="75">
        <f t="shared" si="247"/>
        <v>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SUMIFS($H$16:$H$208,$C$16:$C$208,$AS52)</f>
        <v>475000</v>
      </c>
      <c r="AU52" s="388">
        <f>SUMIFS($T$16:$T$208,$C$16:$C$208,$AS52)</f>
        <v>5000</v>
      </c>
      <c r="AV52" s="388">
        <f>SUMIFS($AF$16:$AF$208,$C$16:$C$208,$AS52)</f>
        <v>480000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66" t="s">
        <v>5</v>
      </c>
      <c r="E53" s="566"/>
      <c r="F53" s="566"/>
      <c r="G53" s="566"/>
      <c r="H53" s="76">
        <f t="shared" si="247"/>
        <v>0</v>
      </c>
      <c r="I53" s="80"/>
      <c r="J53" s="94"/>
      <c r="K53" s="82"/>
      <c r="L53" s="302"/>
      <c r="M53" s="118"/>
      <c r="N53" s="81"/>
      <c r="O53" s="81"/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SUMIFS($H$16:$H$208,$C$16:$C$208,$AS53)</f>
        <v>223400</v>
      </c>
      <c r="AU53" s="388">
        <f>SUMIFS($T$16:$T$208,$C$16:$C$208,$AS53)</f>
        <v>10000</v>
      </c>
      <c r="AV53" s="388">
        <f>SUMIFS($AF$16:$AF$208,$C$16:$C$208,$AS53)</f>
        <v>233400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66" t="s">
        <v>6</v>
      </c>
      <c r="E54" s="566"/>
      <c r="F54" s="566"/>
      <c r="G54" s="566"/>
      <c r="H54" s="76">
        <f t="shared" si="247"/>
        <v>0</v>
      </c>
      <c r="I54" s="80"/>
      <c r="J54" s="94"/>
      <c r="K54" s="82"/>
      <c r="L54" s="302"/>
      <c r="M54" s="118"/>
      <c r="N54" s="81"/>
      <c r="O54" s="81"/>
      <c r="P54" s="81"/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SUMIFS($H$16:$H$208,$C$16:$C$208,$AS54)</f>
        <v>0</v>
      </c>
      <c r="AU54" s="388">
        <f>SUMIFS($T$16:$T$208,$C$16:$C$208,$AS54)</f>
        <v>0</v>
      </c>
      <c r="AV54" s="388">
        <f>SUMIFS($AF$16:$AF$208,$C$16:$C$208,$AS54)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66" t="s">
        <v>7</v>
      </c>
      <c r="E55" s="566"/>
      <c r="F55" s="566"/>
      <c r="G55" s="566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SUMIFS($H$16:$H$208,$C$16:$C$208,$AS55)</f>
        <v>56700</v>
      </c>
      <c r="AU55" s="388">
        <f>SUMIFS($T$16:$T$208,$C$16:$C$208,$AS55)</f>
        <v>0</v>
      </c>
      <c r="AV55" s="388">
        <f>SUMIFS($AF$16:$AF$208,$C$16:$C$208,$AS55)</f>
        <v>56700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66" t="s">
        <v>8</v>
      </c>
      <c r="E56" s="566"/>
      <c r="F56" s="566"/>
      <c r="G56" s="567"/>
      <c r="H56" s="76">
        <f t="shared" si="247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62">
        <v>36</v>
      </c>
      <c r="B57" s="563"/>
      <c r="C57" s="90"/>
      <c r="D57" s="564" t="s">
        <v>259</v>
      </c>
      <c r="E57" s="564"/>
      <c r="F57" s="564"/>
      <c r="G57" s="565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SUMIFS($H$16:$H$208,$C$16:$C$208,$AS57)</f>
        <v>0</v>
      </c>
      <c r="AU57" s="388">
        <f>SUMIFS($T$16:$T$208,$C$16:$C$208,$AS57)</f>
        <v>0</v>
      </c>
      <c r="AV57" s="388">
        <f>SUMIFS($AF$16:$AF$208,$C$16:$C$208,$AS57)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66" t="s">
        <v>183</v>
      </c>
      <c r="E58" s="566"/>
      <c r="F58" s="566"/>
      <c r="G58" s="567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SUMIFS($H$16:$H$208,$C$16:$C$208,$AS58)</f>
        <v>9000</v>
      </c>
      <c r="AU58" s="388">
        <f>SUMIFS($T$16:$T$208,$C$16:$C$208,$AS58)</f>
        <v>0</v>
      </c>
      <c r="AV58" s="388">
        <f>SUMIFS($AF$16:$AF$208,$C$16:$C$208,$AS58)</f>
        <v>9000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73" t="s">
        <v>17</v>
      </c>
      <c r="E59" s="573"/>
      <c r="F59" s="573"/>
      <c r="G59" s="574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62">
        <v>42</v>
      </c>
      <c r="B60" s="563"/>
      <c r="C60" s="437"/>
      <c r="D60" s="564" t="s">
        <v>45</v>
      </c>
      <c r="E60" s="564"/>
      <c r="F60" s="564"/>
      <c r="G60" s="565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SUMIFS($H$16:$H$208,$C$16:$C$208,$AS60)</f>
        <v>0</v>
      </c>
      <c r="AU60" s="388">
        <f>SUMIFS($T$16:$T$208,$C$16:$C$208,$AS60)</f>
        <v>0</v>
      </c>
      <c r="AV60" s="388">
        <f>SUMIFS($AF$16:$AF$208,$C$16:$C$208,$AS60)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66" t="s">
        <v>71</v>
      </c>
      <c r="E61" s="566"/>
      <c r="F61" s="566"/>
      <c r="G61" s="566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66" t="s">
        <v>11</v>
      </c>
      <c r="E62" s="566"/>
      <c r="F62" s="566"/>
      <c r="G62" s="567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SUMIFS($H$16:$H$208,$C$16:$C$208,$AS62)</f>
        <v>0</v>
      </c>
      <c r="AU62" s="388">
        <f>SUMIFS($T$16:$T$208,$C$16:$C$208,$AS62)</f>
        <v>0</v>
      </c>
      <c r="AV62" s="388">
        <f>SUMIFS($AF$16:$AF$208,$C$16:$C$208,$AS62)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66" t="s">
        <v>89</v>
      </c>
      <c r="E63" s="566"/>
      <c r="F63" s="566"/>
      <c r="G63" s="567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66" t="s">
        <v>46</v>
      </c>
      <c r="E64" s="566"/>
      <c r="F64" s="566"/>
      <c r="G64" s="567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SUMIFS($H$16:$H$208,$C$16:$C$208,$AS64)</f>
        <v>0</v>
      </c>
      <c r="AU64" s="388">
        <f>SUMIFS($T$16:$T$208,$C$16:$C$208,$AS64)</f>
        <v>0</v>
      </c>
      <c r="AV64" s="388">
        <f>SUMIFS($AF$16:$AF$208,$C$16:$C$208,$AS64)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66" t="s">
        <v>85</v>
      </c>
      <c r="E65" s="566"/>
      <c r="F65" s="566"/>
      <c r="G65" s="567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SUMIFS($H$16:$H$208,$C$16:$C$208,$AS65)</f>
        <v>76000</v>
      </c>
      <c r="AU65" s="388">
        <f>SUMIFS($T$16:$T$208,$C$16:$C$208,$AS65)</f>
        <v>0</v>
      </c>
      <c r="AV65" s="388">
        <f>SUMIFS($AF$16:$AF$208,$C$16:$C$208,$AS65)</f>
        <v>76000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14">
        <v>45</v>
      </c>
      <c r="B66" s="515"/>
      <c r="C66" s="431"/>
      <c r="D66" s="516" t="s">
        <v>86</v>
      </c>
      <c r="E66" s="516"/>
      <c r="F66" s="516"/>
      <c r="G66" s="516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SUMIFS($H$16:$H$208,$C$16:$C$208,$AS66)</f>
        <v>0</v>
      </c>
      <c r="AU66" s="388">
        <f>SUMIFS($T$16:$T$208,$C$16:$C$208,$AS66)</f>
        <v>0</v>
      </c>
      <c r="AV66" s="388">
        <f>SUMIFS($AF$16:$AF$208,$C$16:$C$208,$AS66)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66" t="s">
        <v>87</v>
      </c>
      <c r="E67" s="566"/>
      <c r="F67" s="566"/>
      <c r="G67" s="566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SUMIFS($H$16:$H$208,$C$16:$C$208,$AS67)</f>
        <v>0</v>
      </c>
      <c r="AU67" s="388">
        <f>SUMIFS($T$16:$T$208,$C$16:$C$208,$AS67)</f>
        <v>0</v>
      </c>
      <c r="AV67" s="388">
        <f>SUMIFS($AF$16:$AF$208,$C$16:$C$208,$AS67)</f>
        <v>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66" t="s">
        <v>91</v>
      </c>
      <c r="E68" s="566"/>
      <c r="F68" s="566"/>
      <c r="G68" s="566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SUMIFS($H$16:$H$208,$C$16:$C$208,$AS68)</f>
        <v>0</v>
      </c>
      <c r="AU68" s="388">
        <f>SUMIFS($T$16:$T$208,$C$16:$C$208,$AS68)</f>
        <v>0</v>
      </c>
      <c r="AV68" s="388">
        <f>SUMIFS($AF$16:$AF$208,$C$16:$C$208,$AS68)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632" t="s">
        <v>139</v>
      </c>
      <c r="J69" s="632"/>
      <c r="K69" s="632"/>
      <c r="L69" s="632"/>
      <c r="M69" s="632"/>
      <c r="N69" s="632"/>
      <c r="O69" s="632"/>
      <c r="P69" s="632"/>
      <c r="Q69" s="632"/>
      <c r="R69" s="632"/>
      <c r="S69" s="632"/>
      <c r="U69" s="632" t="s">
        <v>139</v>
      </c>
      <c r="V69" s="632"/>
      <c r="W69" s="632"/>
      <c r="X69" s="632"/>
      <c r="Y69" s="632"/>
      <c r="Z69" s="632"/>
      <c r="AA69" s="632"/>
      <c r="AB69" s="632"/>
      <c r="AC69" s="632"/>
      <c r="AD69" s="632"/>
      <c r="AE69" s="632"/>
      <c r="AF69" s="276"/>
      <c r="AG69" s="632" t="s">
        <v>139</v>
      </c>
      <c r="AH69" s="632"/>
      <c r="AI69" s="632"/>
      <c r="AJ69" s="632"/>
      <c r="AK69" s="632"/>
      <c r="AL69" s="632"/>
      <c r="AM69" s="632"/>
      <c r="AN69" s="632"/>
      <c r="AO69" s="632"/>
      <c r="AP69" s="632"/>
      <c r="AQ69" s="632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SUMIFS($H$16:$H$208,$C$16:$C$208,$AS70)</f>
        <v>4510000</v>
      </c>
      <c r="AU70" s="388">
        <f>SUMIFS($T$16:$T$208,$C$16:$C$208,$AS70)</f>
        <v>190000</v>
      </c>
      <c r="AV70" s="388">
        <f>SUMIFS($AF$16:$AF$208,$C$16:$C$208,$AS70)</f>
        <v>4700000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68" t="s">
        <v>142</v>
      </c>
      <c r="B71" s="569"/>
      <c r="C71" s="569"/>
      <c r="D71" s="571" t="s">
        <v>141</v>
      </c>
      <c r="E71" s="571"/>
      <c r="F71" s="571"/>
      <c r="G71" s="572"/>
      <c r="H71" s="83">
        <f>SUM(I71:S71)</f>
        <v>57212</v>
      </c>
      <c r="I71" s="84">
        <f>I72</f>
        <v>0</v>
      </c>
      <c r="J71" s="285">
        <f t="shared" ref="J71:S71" si="362">J72</f>
        <v>0</v>
      </c>
      <c r="K71" s="86">
        <f t="shared" si="362"/>
        <v>57212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0</v>
      </c>
      <c r="U71" s="84">
        <f t="shared" ref="U71:AE71" si="363">U72</f>
        <v>0</v>
      </c>
      <c r="V71" s="285">
        <f t="shared" si="363"/>
        <v>0</v>
      </c>
      <c r="W71" s="86">
        <f t="shared" si="363"/>
        <v>0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57212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57212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SUMIFS($H$16:$H$208,$C$16:$C$208,$AS71)</f>
        <v>0</v>
      </c>
      <c r="AU71" s="388">
        <f>SUMIFS($T$16:$T$208,$C$16:$C$208,$AS71)</f>
        <v>0</v>
      </c>
      <c r="AV71" s="388">
        <f>SUMIFS($AF$16:$AF$208,$C$16:$C$208,$AS71)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64" t="s">
        <v>16</v>
      </c>
      <c r="E72" s="564"/>
      <c r="F72" s="564"/>
      <c r="G72" s="565"/>
      <c r="H72" s="75">
        <f t="shared" ref="H72:H79" si="365">SUM(I72:S72)</f>
        <v>57212</v>
      </c>
      <c r="I72" s="77">
        <f>I73+I77</f>
        <v>0</v>
      </c>
      <c r="J72" s="61">
        <f t="shared" ref="J72:S72" si="366">J73+J77</f>
        <v>0</v>
      </c>
      <c r="K72" s="79">
        <f t="shared" si="366"/>
        <v>57212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0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0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57212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57212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62">
        <v>31</v>
      </c>
      <c r="B73" s="563"/>
      <c r="C73" s="90"/>
      <c r="D73" s="564" t="s">
        <v>0</v>
      </c>
      <c r="E73" s="564"/>
      <c r="F73" s="564"/>
      <c r="G73" s="565"/>
      <c r="H73" s="75">
        <f t="shared" si="365"/>
        <v>53042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53042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0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53042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53042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SUMIFS($H$16:$H$208,$C$16:$C$208,$AS73)</f>
        <v>0</v>
      </c>
      <c r="AU73" s="444">
        <f>SUMIFS($T$16:$T$208,$C$16:$C$208,$AS73)</f>
        <v>0</v>
      </c>
      <c r="AV73" s="444">
        <f>SUMIFS($AF$16:$AF$208,$C$16:$C$208,$AS73)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66" t="s">
        <v>1</v>
      </c>
      <c r="E74" s="566"/>
      <c r="F74" s="566"/>
      <c r="G74" s="566"/>
      <c r="H74" s="76">
        <f t="shared" si="365"/>
        <v>43125</v>
      </c>
      <c r="I74" s="80"/>
      <c r="J74" s="94"/>
      <c r="K74" s="82">
        <v>43125</v>
      </c>
      <c r="L74" s="302"/>
      <c r="M74" s="118"/>
      <c r="N74" s="81"/>
      <c r="O74" s="81"/>
      <c r="P74" s="81"/>
      <c r="Q74" s="81"/>
      <c r="R74" s="81"/>
      <c r="S74" s="82"/>
      <c r="T74" s="28">
        <f>SUM(U74:AE74)</f>
        <v>0</v>
      </c>
      <c r="U74" s="80"/>
      <c r="V74" s="94"/>
      <c r="W74" s="82"/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43125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43125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SUMIFS($H$16:$H$208,$C$16:$C$208,$AS74)</f>
        <v>0</v>
      </c>
      <c r="AU74" s="446">
        <f>SUMIFS($T$16:$T$208,$C$16:$C$208,$AS74)</f>
        <v>0</v>
      </c>
      <c r="AV74" s="446">
        <f>SUMIFS($AF$16:$AF$208,$C$16:$C$208,$AS74)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66" t="s">
        <v>2</v>
      </c>
      <c r="E75" s="566"/>
      <c r="F75" s="566"/>
      <c r="G75" s="567"/>
      <c r="H75" s="76">
        <f t="shared" si="365"/>
        <v>2500</v>
      </c>
      <c r="I75" s="80"/>
      <c r="J75" s="94"/>
      <c r="K75" s="82">
        <v>2500</v>
      </c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2500</v>
      </c>
      <c r="AG75" s="29">
        <f t="shared" si="380"/>
        <v>0</v>
      </c>
      <c r="AH75" s="92">
        <f t="shared" si="381"/>
        <v>0</v>
      </c>
      <c r="AI75" s="31">
        <f t="shared" si="382"/>
        <v>2500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128</v>
      </c>
      <c r="AT75" s="447">
        <f>SUM(AT47:AT74)</f>
        <v>12031612</v>
      </c>
      <c r="AU75" s="447">
        <f>SUM(AU47:AU74)</f>
        <v>205000</v>
      </c>
      <c r="AV75" s="447">
        <f>SUM(AV47:AV74)</f>
        <v>12236612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66" t="s">
        <v>3</v>
      </c>
      <c r="E76" s="566"/>
      <c r="F76" s="566"/>
      <c r="G76" s="566"/>
      <c r="H76" s="76">
        <f t="shared" si="365"/>
        <v>7417</v>
      </c>
      <c r="I76" s="80"/>
      <c r="J76" s="94"/>
      <c r="K76" s="82">
        <v>7417</v>
      </c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0</v>
      </c>
      <c r="U76" s="80"/>
      <c r="V76" s="94"/>
      <c r="W76" s="82"/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7417</v>
      </c>
      <c r="AG76" s="29">
        <f t="shared" si="380"/>
        <v>0</v>
      </c>
      <c r="AH76" s="92">
        <f t="shared" si="381"/>
        <v>0</v>
      </c>
      <c r="AI76" s="31">
        <f t="shared" si="382"/>
        <v>7417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62">
        <v>32</v>
      </c>
      <c r="B77" s="563"/>
      <c r="C77" s="90"/>
      <c r="D77" s="564" t="s">
        <v>4</v>
      </c>
      <c r="E77" s="564"/>
      <c r="F77" s="564"/>
      <c r="G77" s="565"/>
      <c r="H77" s="75">
        <f t="shared" si="365"/>
        <v>4170</v>
      </c>
      <c r="I77" s="77">
        <f>SUM(I78:I81)</f>
        <v>0</v>
      </c>
      <c r="J77" s="61">
        <f>SUM(J78:J81)</f>
        <v>0</v>
      </c>
      <c r="K77" s="79">
        <f t="shared" ref="K77:S77" si="391">SUM(K78:K81)</f>
        <v>4170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4170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4170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66" t="s">
        <v>5</v>
      </c>
      <c r="E78" s="566"/>
      <c r="F78" s="566"/>
      <c r="G78" s="566"/>
      <c r="H78" s="76">
        <f t="shared" si="365"/>
        <v>4170</v>
      </c>
      <c r="I78" s="80"/>
      <c r="J78" s="94"/>
      <c r="K78" s="82">
        <v>4170</v>
      </c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0</v>
      </c>
      <c r="U78" s="80"/>
      <c r="V78" s="94"/>
      <c r="W78" s="82"/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4170</v>
      </c>
      <c r="AG78" s="29">
        <f t="shared" ref="AG78:AG81" si="397">I78+U78</f>
        <v>0</v>
      </c>
      <c r="AH78" s="92">
        <f t="shared" ref="AH78:AH81" si="398">J78+V78</f>
        <v>0</v>
      </c>
      <c r="AI78" s="31">
        <f t="shared" ref="AI78:AI81" si="399">K78+W78</f>
        <v>4170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66" t="s">
        <v>6</v>
      </c>
      <c r="E79" s="566"/>
      <c r="F79" s="566"/>
      <c r="G79" s="566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66" t="s">
        <v>7</v>
      </c>
      <c r="E80" s="566"/>
      <c r="F80" s="566"/>
      <c r="G80" s="566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66" t="s">
        <v>8</v>
      </c>
      <c r="E81" s="566"/>
      <c r="F81" s="566"/>
      <c r="G81" s="567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 t="shared" si="397"/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SUMIFS($H$16:$H$208,$C$16:$C$208,$AS82)</f>
        <v>4510000</v>
      </c>
      <c r="AU82" s="388">
        <f>SUMIFS($T$16:$T$208,$C$16:$C$208,$AS82)</f>
        <v>190000</v>
      </c>
      <c r="AV82" s="388">
        <f>SUMIFS($AF$16:$AF$208,$C$16:$C$208,$AS82)</f>
        <v>4700000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0.5" customHeight="1" x14ac:dyDescent="0.25">
      <c r="A83" s="279"/>
      <c r="B83" s="279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6"/>
      <c r="AS83" s="311"/>
      <c r="AT83" s="488"/>
      <c r="AU83" s="488"/>
      <c r="AV83" s="48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4" customFormat="1" ht="25.9" customHeight="1" x14ac:dyDescent="0.25">
      <c r="A84" s="568" t="s">
        <v>283</v>
      </c>
      <c r="B84" s="569"/>
      <c r="C84" s="569"/>
      <c r="D84" s="571" t="s">
        <v>284</v>
      </c>
      <c r="E84" s="571"/>
      <c r="F84" s="571"/>
      <c r="G84" s="572"/>
      <c r="H84" s="83">
        <f>SUM(I84:S84)</f>
        <v>0</v>
      </c>
      <c r="I84" s="84">
        <f>I85</f>
        <v>0</v>
      </c>
      <c r="J84" s="285">
        <f t="shared" ref="J84:S84" si="411">J85</f>
        <v>0</v>
      </c>
      <c r="K84" s="86">
        <f t="shared" si="411"/>
        <v>0</v>
      </c>
      <c r="L84" s="300">
        <f t="shared" si="411"/>
        <v>0</v>
      </c>
      <c r="M84" s="120">
        <f t="shared" si="411"/>
        <v>0</v>
      </c>
      <c r="N84" s="85">
        <f t="shared" si="411"/>
        <v>0</v>
      </c>
      <c r="O84" s="85">
        <f t="shared" si="411"/>
        <v>0</v>
      </c>
      <c r="P84" s="85">
        <f t="shared" si="411"/>
        <v>0</v>
      </c>
      <c r="Q84" s="85">
        <f t="shared" si="411"/>
        <v>0</v>
      </c>
      <c r="R84" s="85">
        <f t="shared" si="411"/>
        <v>0</v>
      </c>
      <c r="S84" s="86">
        <f t="shared" si="411"/>
        <v>0</v>
      </c>
      <c r="T84" s="245">
        <f>SUM(U84:AE84)</f>
        <v>5000</v>
      </c>
      <c r="U84" s="84">
        <f t="shared" ref="U84:AE84" si="412">U85</f>
        <v>0</v>
      </c>
      <c r="V84" s="285">
        <f t="shared" si="412"/>
        <v>0</v>
      </c>
      <c r="W84" s="86">
        <f t="shared" si="412"/>
        <v>0</v>
      </c>
      <c r="X84" s="300">
        <f t="shared" si="412"/>
        <v>0</v>
      </c>
      <c r="Y84" s="120">
        <f t="shared" si="412"/>
        <v>0</v>
      </c>
      <c r="Z84" s="85">
        <f t="shared" si="412"/>
        <v>0</v>
      </c>
      <c r="AA84" s="85">
        <f t="shared" si="412"/>
        <v>4000</v>
      </c>
      <c r="AB84" s="85">
        <f t="shared" si="412"/>
        <v>1000</v>
      </c>
      <c r="AC84" s="85">
        <f t="shared" si="412"/>
        <v>0</v>
      </c>
      <c r="AD84" s="85">
        <f t="shared" si="412"/>
        <v>0</v>
      </c>
      <c r="AE84" s="86">
        <f t="shared" si="412"/>
        <v>0</v>
      </c>
      <c r="AF84" s="261">
        <f>SUM(AG84:AQ84)</f>
        <v>5000</v>
      </c>
      <c r="AG84" s="84">
        <f t="shared" ref="AG84:AQ84" si="413">AG85</f>
        <v>0</v>
      </c>
      <c r="AH84" s="285">
        <f t="shared" si="413"/>
        <v>0</v>
      </c>
      <c r="AI84" s="86">
        <f t="shared" si="413"/>
        <v>0</v>
      </c>
      <c r="AJ84" s="300">
        <f t="shared" si="413"/>
        <v>0</v>
      </c>
      <c r="AK84" s="120">
        <f t="shared" si="413"/>
        <v>0</v>
      </c>
      <c r="AL84" s="85">
        <f t="shared" si="413"/>
        <v>0</v>
      </c>
      <c r="AM84" s="85">
        <f t="shared" si="413"/>
        <v>4000</v>
      </c>
      <c r="AN84" s="85">
        <f t="shared" si="413"/>
        <v>1000</v>
      </c>
      <c r="AO84" s="85">
        <f t="shared" si="413"/>
        <v>0</v>
      </c>
      <c r="AP84" s="85">
        <f t="shared" si="413"/>
        <v>0</v>
      </c>
      <c r="AQ84" s="86">
        <f t="shared" si="413"/>
        <v>0</v>
      </c>
      <c r="AR84" s="206"/>
      <c r="AS84" s="311"/>
      <c r="AT84" s="488"/>
      <c r="AU84" s="488"/>
      <c r="AV84" s="488"/>
      <c r="AW84" s="485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4" customFormat="1" ht="15.75" customHeight="1" x14ac:dyDescent="0.25">
      <c r="A85" s="483">
        <v>3</v>
      </c>
      <c r="B85" s="68"/>
      <c r="C85" s="90"/>
      <c r="D85" s="564" t="s">
        <v>16</v>
      </c>
      <c r="E85" s="564"/>
      <c r="F85" s="564"/>
      <c r="G85" s="565"/>
      <c r="H85" s="75">
        <f t="shared" ref="H85:H92" si="414">SUM(I85:S85)</f>
        <v>0</v>
      </c>
      <c r="I85" s="77">
        <f t="shared" ref="I85:S85" si="415">I86+I90</f>
        <v>0</v>
      </c>
      <c r="J85" s="61">
        <f t="shared" si="415"/>
        <v>0</v>
      </c>
      <c r="K85" s="79">
        <f t="shared" si="415"/>
        <v>0</v>
      </c>
      <c r="L85" s="301">
        <f t="shared" si="415"/>
        <v>0</v>
      </c>
      <c r="M85" s="95">
        <f t="shared" si="415"/>
        <v>0</v>
      </c>
      <c r="N85" s="78">
        <f t="shared" si="415"/>
        <v>0</v>
      </c>
      <c r="O85" s="78">
        <f t="shared" si="415"/>
        <v>0</v>
      </c>
      <c r="P85" s="78">
        <f t="shared" si="415"/>
        <v>0</v>
      </c>
      <c r="Q85" s="78">
        <f t="shared" si="415"/>
        <v>0</v>
      </c>
      <c r="R85" s="78">
        <f t="shared" si="415"/>
        <v>0</v>
      </c>
      <c r="S85" s="79">
        <f t="shared" si="415"/>
        <v>0</v>
      </c>
      <c r="T85" s="237">
        <f t="shared" ref="T85:T92" si="416">SUM(U85:AE85)</f>
        <v>5000</v>
      </c>
      <c r="U85" s="77">
        <f t="shared" ref="U85:Z85" si="417">U86+U90</f>
        <v>0</v>
      </c>
      <c r="V85" s="61">
        <f t="shared" si="417"/>
        <v>0</v>
      </c>
      <c r="W85" s="79">
        <f t="shared" si="417"/>
        <v>0</v>
      </c>
      <c r="X85" s="301">
        <f t="shared" si="417"/>
        <v>0</v>
      </c>
      <c r="Y85" s="95">
        <f t="shared" si="417"/>
        <v>0</v>
      </c>
      <c r="Z85" s="78">
        <f t="shared" si="417"/>
        <v>0</v>
      </c>
      <c r="AA85" s="78">
        <f>AA86+AA90</f>
        <v>4000</v>
      </c>
      <c r="AB85" s="78">
        <f>AB86+AB90</f>
        <v>1000</v>
      </c>
      <c r="AC85" s="78">
        <f>AC86+AC90</f>
        <v>0</v>
      </c>
      <c r="AD85" s="78">
        <f>AD86+AD90</f>
        <v>0</v>
      </c>
      <c r="AE85" s="79">
        <f>AE86+AE90</f>
        <v>0</v>
      </c>
      <c r="AF85" s="262">
        <f t="shared" ref="AF85:AF91" si="418">SUM(AG85:AQ85)</f>
        <v>5000</v>
      </c>
      <c r="AG85" s="77">
        <f t="shared" ref="AG85:AL85" si="419">AG86+AG90</f>
        <v>0</v>
      </c>
      <c r="AH85" s="61">
        <f t="shared" si="419"/>
        <v>0</v>
      </c>
      <c r="AI85" s="79">
        <f t="shared" si="419"/>
        <v>0</v>
      </c>
      <c r="AJ85" s="301">
        <f t="shared" si="419"/>
        <v>0</v>
      </c>
      <c r="AK85" s="95">
        <f t="shared" si="419"/>
        <v>0</v>
      </c>
      <c r="AL85" s="78">
        <f t="shared" si="419"/>
        <v>0</v>
      </c>
      <c r="AM85" s="78">
        <f>AM86+AM90</f>
        <v>4000</v>
      </c>
      <c r="AN85" s="78">
        <f>AN86+AN90</f>
        <v>1000</v>
      </c>
      <c r="AO85" s="78">
        <f>AO86+AO90</f>
        <v>0</v>
      </c>
      <c r="AP85" s="78">
        <f>AP86+AP90</f>
        <v>0</v>
      </c>
      <c r="AQ85" s="79">
        <f>AQ86+AQ90</f>
        <v>0</v>
      </c>
      <c r="AR85" s="206"/>
      <c r="AS85" s="311"/>
      <c r="AT85" s="488"/>
      <c r="AU85" s="488"/>
      <c r="AV85" s="488"/>
      <c r="AW85" s="108"/>
      <c r="AX85" s="108"/>
      <c r="AY85" s="108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</row>
    <row r="86" spans="1:136" s="73" customFormat="1" ht="15.75" customHeight="1" x14ac:dyDescent="0.25">
      <c r="A86" s="562">
        <v>31</v>
      </c>
      <c r="B86" s="563"/>
      <c r="C86" s="90"/>
      <c r="D86" s="564" t="s">
        <v>0</v>
      </c>
      <c r="E86" s="564"/>
      <c r="F86" s="564"/>
      <c r="G86" s="565"/>
      <c r="H86" s="75">
        <f t="shared" si="414"/>
        <v>0</v>
      </c>
      <c r="I86" s="77">
        <f t="shared" ref="I86:S86" si="420">SUM(I87:I89)</f>
        <v>0</v>
      </c>
      <c r="J86" s="61">
        <f t="shared" si="420"/>
        <v>0</v>
      </c>
      <c r="K86" s="79">
        <f t="shared" si="420"/>
        <v>0</v>
      </c>
      <c r="L86" s="301">
        <f t="shared" si="420"/>
        <v>0</v>
      </c>
      <c r="M86" s="95">
        <f t="shared" si="420"/>
        <v>0</v>
      </c>
      <c r="N86" s="78">
        <f t="shared" si="420"/>
        <v>0</v>
      </c>
      <c r="O86" s="78">
        <f t="shared" si="420"/>
        <v>0</v>
      </c>
      <c r="P86" s="78">
        <f t="shared" si="420"/>
        <v>0</v>
      </c>
      <c r="Q86" s="78">
        <f t="shared" si="420"/>
        <v>0</v>
      </c>
      <c r="R86" s="78">
        <f t="shared" si="420"/>
        <v>0</v>
      </c>
      <c r="S86" s="229">
        <f t="shared" si="420"/>
        <v>0</v>
      </c>
      <c r="T86" s="248">
        <f t="shared" si="416"/>
        <v>0</v>
      </c>
      <c r="U86" s="77">
        <f t="shared" ref="U86:Z86" si="421">SUM(U87:U89)</f>
        <v>0</v>
      </c>
      <c r="V86" s="61">
        <f t="shared" si="421"/>
        <v>0</v>
      </c>
      <c r="W86" s="79">
        <f t="shared" si="421"/>
        <v>0</v>
      </c>
      <c r="X86" s="301">
        <f t="shared" si="421"/>
        <v>0</v>
      </c>
      <c r="Y86" s="95">
        <f t="shared" si="421"/>
        <v>0</v>
      </c>
      <c r="Z86" s="78">
        <f t="shared" si="421"/>
        <v>0</v>
      </c>
      <c r="AA86" s="78">
        <f>SUM(AA87:AA89)</f>
        <v>0</v>
      </c>
      <c r="AB86" s="78">
        <f>SUM(AB87:AB89)</f>
        <v>0</v>
      </c>
      <c r="AC86" s="78">
        <f>SUM(AC87:AC89)</f>
        <v>0</v>
      </c>
      <c r="AD86" s="78">
        <f>SUM(AD87:AD89)</f>
        <v>0</v>
      </c>
      <c r="AE86" s="229">
        <f>SUM(AE87:AE89)</f>
        <v>0</v>
      </c>
      <c r="AF86" s="262">
        <f t="shared" si="418"/>
        <v>0</v>
      </c>
      <c r="AG86" s="77">
        <f t="shared" ref="AG86:AL86" si="422">SUM(AG87:AG89)</f>
        <v>0</v>
      </c>
      <c r="AH86" s="61">
        <f t="shared" si="422"/>
        <v>0</v>
      </c>
      <c r="AI86" s="79">
        <f t="shared" si="422"/>
        <v>0</v>
      </c>
      <c r="AJ86" s="301">
        <f t="shared" si="422"/>
        <v>0</v>
      </c>
      <c r="AK86" s="95">
        <f t="shared" si="422"/>
        <v>0</v>
      </c>
      <c r="AL86" s="78">
        <f t="shared" si="422"/>
        <v>0</v>
      </c>
      <c r="AM86" s="78">
        <f>SUM(AM87:AM89)</f>
        <v>0</v>
      </c>
      <c r="AN86" s="78">
        <f>SUM(AN87:AN89)</f>
        <v>0</v>
      </c>
      <c r="AO86" s="78">
        <f>SUM(AO87:AO89)</f>
        <v>0</v>
      </c>
      <c r="AP86" s="78">
        <f>SUM(AP87:AP89)</f>
        <v>0</v>
      </c>
      <c r="AQ86" s="229">
        <f>SUM(AQ87:AQ89)</f>
        <v>0</v>
      </c>
      <c r="AR86" s="206"/>
      <c r="AS86" s="311"/>
      <c r="AT86" s="485"/>
      <c r="AU86" s="485"/>
      <c r="AV86" s="485"/>
      <c r="AW86" s="489"/>
      <c r="AX86" s="193"/>
      <c r="AY86" s="193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</row>
    <row r="87" spans="1:136" s="72" customFormat="1" ht="15.75" customHeight="1" x14ac:dyDescent="0.25">
      <c r="A87" s="230"/>
      <c r="B87" s="179"/>
      <c r="C87" s="179">
        <v>311</v>
      </c>
      <c r="D87" s="566" t="s">
        <v>1</v>
      </c>
      <c r="E87" s="566"/>
      <c r="F87" s="566"/>
      <c r="G87" s="566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487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3">I87+U87</f>
        <v>0</v>
      </c>
      <c r="AH87" s="92">
        <f t="shared" ref="AH87" si="424">J87+V87</f>
        <v>0</v>
      </c>
      <c r="AI87" s="31">
        <f t="shared" ref="AI87" si="425">K87+W87</f>
        <v>0</v>
      </c>
      <c r="AJ87" s="326">
        <f t="shared" ref="AJ87" si="426">L87+X87</f>
        <v>0</v>
      </c>
      <c r="AK87" s="290">
        <f t="shared" ref="AK87" si="427">M87+Y87</f>
        <v>0</v>
      </c>
      <c r="AL87" s="30">
        <f t="shared" ref="AL87" si="428">N87+Z87</f>
        <v>0</v>
      </c>
      <c r="AM87" s="30">
        <f t="shared" ref="AM87" si="429">O87+AA87</f>
        <v>0</v>
      </c>
      <c r="AN87" s="30">
        <f t="shared" ref="AN87" si="430">P87+AB87</f>
        <v>0</v>
      </c>
      <c r="AO87" s="30">
        <f t="shared" ref="AO87" si="431">Q87+AC87</f>
        <v>0</v>
      </c>
      <c r="AP87" s="30">
        <f t="shared" ref="AP87" si="432">R87+AD87</f>
        <v>0</v>
      </c>
      <c r="AQ87" s="31">
        <f t="shared" ref="AQ87" si="433">S87+AE87</f>
        <v>0</v>
      </c>
      <c r="AR87" s="206"/>
      <c r="AS87" s="124"/>
      <c r="AT87" s="124"/>
      <c r="AU87" s="124"/>
      <c r="AV87" s="12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312</v>
      </c>
      <c r="D88" s="566" t="s">
        <v>2</v>
      </c>
      <c r="E88" s="566"/>
      <c r="F88" s="566"/>
      <c r="G88" s="567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487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ref="AF88" si="434">SUM(AG88:AQ88)</f>
        <v>0</v>
      </c>
      <c r="AG88" s="29">
        <f t="shared" ref="AG88" si="435">I88+U88</f>
        <v>0</v>
      </c>
      <c r="AH88" s="92">
        <f t="shared" ref="AH88" si="436">J88+V88</f>
        <v>0</v>
      </c>
      <c r="AI88" s="31">
        <f t="shared" ref="AI88" si="437">K88+W88</f>
        <v>0</v>
      </c>
      <c r="AJ88" s="326">
        <f t="shared" ref="AJ88" si="438">L88+X88</f>
        <v>0</v>
      </c>
      <c r="AK88" s="290">
        <f t="shared" ref="AK88" si="439">M88+Y88</f>
        <v>0</v>
      </c>
      <c r="AL88" s="30">
        <f t="shared" ref="AL88" si="440">N88+Z88</f>
        <v>0</v>
      </c>
      <c r="AM88" s="30">
        <f t="shared" ref="AM88" si="441">O88+AA88</f>
        <v>0</v>
      </c>
      <c r="AN88" s="30">
        <f t="shared" ref="AN88" si="442">P88+AB88</f>
        <v>0</v>
      </c>
      <c r="AO88" s="30">
        <f t="shared" ref="AO88" si="443">Q88+AC88</f>
        <v>0</v>
      </c>
      <c r="AP88" s="30">
        <f t="shared" ref="AP88" si="444">R88+AD88</f>
        <v>0</v>
      </c>
      <c r="AQ88" s="31">
        <f t="shared" ref="AQ88" si="445">S88+AE88</f>
        <v>0</v>
      </c>
      <c r="AR88" s="206"/>
      <c r="AS88" s="311"/>
      <c r="AT88" s="486"/>
      <c r="AU88" s="489"/>
      <c r="AV88" s="489"/>
      <c r="AW88" s="74"/>
      <c r="AX88" s="74"/>
      <c r="AY88" s="74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2" customFormat="1" ht="15.75" customHeight="1" x14ac:dyDescent="0.25">
      <c r="A89" s="230"/>
      <c r="B89" s="179"/>
      <c r="C89" s="179">
        <v>313</v>
      </c>
      <c r="D89" s="566" t="s">
        <v>3</v>
      </c>
      <c r="E89" s="566"/>
      <c r="F89" s="566"/>
      <c r="G89" s="566"/>
      <c r="H89" s="76">
        <f t="shared" si="414"/>
        <v>0</v>
      </c>
      <c r="I89" s="80"/>
      <c r="J89" s="94"/>
      <c r="K89" s="82"/>
      <c r="L89" s="302"/>
      <c r="M89" s="118"/>
      <c r="N89" s="81"/>
      <c r="O89" s="81"/>
      <c r="P89" s="81"/>
      <c r="Q89" s="81"/>
      <c r="R89" s="81"/>
      <c r="S89" s="82"/>
      <c r="T89" s="487">
        <f t="shared" si="416"/>
        <v>0</v>
      </c>
      <c r="U89" s="80"/>
      <c r="V89" s="94"/>
      <c r="W89" s="82"/>
      <c r="X89" s="302"/>
      <c r="Y89" s="118"/>
      <c r="Z89" s="81"/>
      <c r="AA89" s="81"/>
      <c r="AB89" s="81"/>
      <c r="AC89" s="81"/>
      <c r="AD89" s="81"/>
      <c r="AE89" s="82"/>
      <c r="AF89" s="109">
        <f t="shared" ref="AF89" si="446">SUM(AG89:AQ89)</f>
        <v>0</v>
      </c>
      <c r="AG89" s="29">
        <f t="shared" ref="AG89" si="447">I89+U89</f>
        <v>0</v>
      </c>
      <c r="AH89" s="92">
        <f t="shared" ref="AH89" si="448">J89+V89</f>
        <v>0</v>
      </c>
      <c r="AI89" s="31">
        <f t="shared" ref="AI89" si="449">K89+W89</f>
        <v>0</v>
      </c>
      <c r="AJ89" s="326">
        <f t="shared" ref="AJ89" si="450">L89+X89</f>
        <v>0</v>
      </c>
      <c r="AK89" s="290">
        <f t="shared" ref="AK89" si="451">M89+Y89</f>
        <v>0</v>
      </c>
      <c r="AL89" s="30">
        <f t="shared" ref="AL89" si="452">N89+Z89</f>
        <v>0</v>
      </c>
      <c r="AM89" s="30">
        <f t="shared" ref="AM89" si="453">O89+AA89</f>
        <v>0</v>
      </c>
      <c r="AN89" s="30">
        <f t="shared" ref="AN89" si="454">P89+AB89</f>
        <v>0</v>
      </c>
      <c r="AO89" s="30">
        <f t="shared" ref="AO89" si="455">Q89+AC89</f>
        <v>0</v>
      </c>
      <c r="AP89" s="30">
        <f t="shared" ref="AP89" si="456">R89+AD89</f>
        <v>0</v>
      </c>
      <c r="AQ89" s="31">
        <f t="shared" ref="AQ89" si="457">S89+AE89</f>
        <v>0</v>
      </c>
      <c r="AR89" s="206"/>
      <c r="AS89" s="311"/>
      <c r="AT89" s="108"/>
      <c r="AU89" s="108"/>
      <c r="AV89" s="108"/>
      <c r="AW89" s="73"/>
      <c r="AX89" s="73"/>
      <c r="AY89" s="73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3" customFormat="1" ht="15.75" customHeight="1" x14ac:dyDescent="0.25">
      <c r="A90" s="562">
        <v>32</v>
      </c>
      <c r="B90" s="563"/>
      <c r="C90" s="90"/>
      <c r="D90" s="564" t="s">
        <v>4</v>
      </c>
      <c r="E90" s="564"/>
      <c r="F90" s="564"/>
      <c r="G90" s="565"/>
      <c r="H90" s="75">
        <f t="shared" si="414"/>
        <v>0</v>
      </c>
      <c r="I90" s="77">
        <f t="shared" ref="I90:S90" si="458">SUM(I91:I94)</f>
        <v>0</v>
      </c>
      <c r="J90" s="61">
        <f t="shared" si="458"/>
        <v>0</v>
      </c>
      <c r="K90" s="79">
        <f t="shared" si="458"/>
        <v>0</v>
      </c>
      <c r="L90" s="301">
        <f t="shared" si="458"/>
        <v>0</v>
      </c>
      <c r="M90" s="95">
        <f t="shared" si="458"/>
        <v>0</v>
      </c>
      <c r="N90" s="78">
        <f t="shared" si="458"/>
        <v>0</v>
      </c>
      <c r="O90" s="78">
        <f t="shared" si="458"/>
        <v>0</v>
      </c>
      <c r="P90" s="78">
        <f t="shared" si="458"/>
        <v>0</v>
      </c>
      <c r="Q90" s="78">
        <f t="shared" si="458"/>
        <v>0</v>
      </c>
      <c r="R90" s="78">
        <f t="shared" si="458"/>
        <v>0</v>
      </c>
      <c r="S90" s="79">
        <f t="shared" si="458"/>
        <v>0</v>
      </c>
      <c r="T90" s="237">
        <f t="shared" si="416"/>
        <v>5000</v>
      </c>
      <c r="U90" s="77">
        <f t="shared" ref="U90:Z90" si="459">SUM(U91:U94)</f>
        <v>0</v>
      </c>
      <c r="V90" s="61">
        <f t="shared" si="459"/>
        <v>0</v>
      </c>
      <c r="W90" s="79">
        <f t="shared" si="459"/>
        <v>0</v>
      </c>
      <c r="X90" s="301">
        <f t="shared" si="459"/>
        <v>0</v>
      </c>
      <c r="Y90" s="95">
        <f t="shared" si="459"/>
        <v>0</v>
      </c>
      <c r="Z90" s="78">
        <f t="shared" si="459"/>
        <v>0</v>
      </c>
      <c r="AA90" s="78">
        <f>SUM(AA91:AA94)</f>
        <v>4000</v>
      </c>
      <c r="AB90" s="78">
        <f>SUM(AB91:AB94)</f>
        <v>1000</v>
      </c>
      <c r="AC90" s="78">
        <f>SUM(AC91:AC94)</f>
        <v>0</v>
      </c>
      <c r="AD90" s="78">
        <f>SUM(AD91:AD94)</f>
        <v>0</v>
      </c>
      <c r="AE90" s="79">
        <f>SUM(AE91:AE94)</f>
        <v>0</v>
      </c>
      <c r="AF90" s="262">
        <f t="shared" si="418"/>
        <v>5000</v>
      </c>
      <c r="AG90" s="77">
        <f t="shared" ref="AG90:AL90" si="460">SUM(AG91:AG94)</f>
        <v>0</v>
      </c>
      <c r="AH90" s="61">
        <f t="shared" si="460"/>
        <v>0</v>
      </c>
      <c r="AI90" s="79">
        <f t="shared" si="460"/>
        <v>0</v>
      </c>
      <c r="AJ90" s="301">
        <f t="shared" si="460"/>
        <v>0</v>
      </c>
      <c r="AK90" s="95">
        <f t="shared" si="460"/>
        <v>0</v>
      </c>
      <c r="AL90" s="78">
        <f t="shared" si="460"/>
        <v>0</v>
      </c>
      <c r="AM90" s="78">
        <f>SUM(AM91:AM94)</f>
        <v>4000</v>
      </c>
      <c r="AN90" s="78">
        <f>SUM(AN91:AN94)</f>
        <v>1000</v>
      </c>
      <c r="AO90" s="78">
        <f>SUM(AO91:AO94)</f>
        <v>0</v>
      </c>
      <c r="AP90" s="78">
        <f>SUM(AP91:AP94)</f>
        <v>0</v>
      </c>
      <c r="AQ90" s="79">
        <f>SUM(AQ91:AQ94)</f>
        <v>0</v>
      </c>
      <c r="AR90" s="206"/>
      <c r="AS90" s="108"/>
      <c r="AT90" s="194"/>
      <c r="AU90" s="194"/>
      <c r="AV90" s="194"/>
      <c r="AW90" s="72"/>
      <c r="AX90" s="72"/>
      <c r="AY90" s="72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</row>
    <row r="91" spans="1:136" s="72" customFormat="1" ht="15.75" customHeight="1" x14ac:dyDescent="0.25">
      <c r="A91" s="230"/>
      <c r="B91" s="179"/>
      <c r="C91" s="179">
        <v>321</v>
      </c>
      <c r="D91" s="566" t="s">
        <v>5</v>
      </c>
      <c r="E91" s="566"/>
      <c r="F91" s="566"/>
      <c r="G91" s="566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487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" si="461">I91+U91</f>
        <v>0</v>
      </c>
      <c r="AH91" s="92">
        <f t="shared" ref="AH91" si="462">J91+V91</f>
        <v>0</v>
      </c>
      <c r="AI91" s="31">
        <f t="shared" ref="AI91" si="463">K91+W91</f>
        <v>0</v>
      </c>
      <c r="AJ91" s="326">
        <f t="shared" ref="AJ91" si="464">L91+X91</f>
        <v>0</v>
      </c>
      <c r="AK91" s="290">
        <f t="shared" ref="AK91" si="465">M91+Y91</f>
        <v>0</v>
      </c>
      <c r="AL91" s="30">
        <f t="shared" ref="AL91" si="466">N91+Z91</f>
        <v>0</v>
      </c>
      <c r="AM91" s="30">
        <f t="shared" ref="AM91" si="467">O91+AA91</f>
        <v>0</v>
      </c>
      <c r="AN91" s="30">
        <f t="shared" ref="AN91" si="468">P91+AB91</f>
        <v>0</v>
      </c>
      <c r="AO91" s="30">
        <f t="shared" ref="AO91" si="469">Q91+AC91</f>
        <v>0</v>
      </c>
      <c r="AP91" s="30">
        <f t="shared" ref="AP91" si="470">R91+AD91</f>
        <v>0</v>
      </c>
      <c r="AQ91" s="31">
        <f t="shared" ref="AQ91" si="471">S91+AE91</f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322</v>
      </c>
      <c r="D92" s="566" t="s">
        <v>6</v>
      </c>
      <c r="E92" s="566"/>
      <c r="F92" s="566"/>
      <c r="G92" s="566"/>
      <c r="H92" s="76">
        <f t="shared" si="414"/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487">
        <f t="shared" si="416"/>
        <v>5000</v>
      </c>
      <c r="U92" s="80"/>
      <c r="V92" s="94"/>
      <c r="W92" s="82"/>
      <c r="X92" s="302"/>
      <c r="Y92" s="118"/>
      <c r="Z92" s="81"/>
      <c r="AA92" s="81">
        <v>4000</v>
      </c>
      <c r="AB92" s="81">
        <v>1000</v>
      </c>
      <c r="AC92" s="81"/>
      <c r="AD92" s="81"/>
      <c r="AE92" s="82"/>
      <c r="AF92" s="109">
        <f t="shared" ref="AF92" si="472">SUM(AG92:AQ92)</f>
        <v>5000</v>
      </c>
      <c r="AG92" s="29">
        <f t="shared" ref="AG92" si="473">I92+U92</f>
        <v>0</v>
      </c>
      <c r="AH92" s="92">
        <f t="shared" ref="AH92" si="474">J92+V92</f>
        <v>0</v>
      </c>
      <c r="AI92" s="31">
        <f t="shared" ref="AI92" si="475">K92+W92</f>
        <v>0</v>
      </c>
      <c r="AJ92" s="326">
        <f t="shared" ref="AJ92" si="476">L92+X92</f>
        <v>0</v>
      </c>
      <c r="AK92" s="290">
        <f t="shared" ref="AK92" si="477">M92+Y92</f>
        <v>0</v>
      </c>
      <c r="AL92" s="30">
        <f t="shared" ref="AL92" si="478">N92+Z92</f>
        <v>0</v>
      </c>
      <c r="AM92" s="30">
        <f t="shared" ref="AM92" si="479">O92+AA92</f>
        <v>4000</v>
      </c>
      <c r="AN92" s="30">
        <f t="shared" ref="AN92" si="480">P92+AB92</f>
        <v>1000</v>
      </c>
      <c r="AO92" s="30">
        <f t="shared" ref="AO92" si="481">Q92+AC92</f>
        <v>0</v>
      </c>
      <c r="AP92" s="30">
        <f t="shared" ref="AP92" si="482">R92+AD92</f>
        <v>0</v>
      </c>
      <c r="AQ92" s="31">
        <f t="shared" ref="AQ92" si="483">S92+AE92</f>
        <v>0</v>
      </c>
      <c r="AR92" s="206"/>
      <c r="AS92" s="108"/>
      <c r="AT92" s="194"/>
      <c r="AU92" s="194"/>
      <c r="AV92" s="194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323</v>
      </c>
      <c r="D93" s="566" t="s">
        <v>7</v>
      </c>
      <c r="E93" s="566"/>
      <c r="F93" s="566"/>
      <c r="G93" s="566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487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ref="AF93:AF94" si="484">SUM(AG93:AQ93)</f>
        <v>0</v>
      </c>
      <c r="AG93" s="29">
        <f t="shared" ref="AG93:AG94" si="485">I93+U93</f>
        <v>0</v>
      </c>
      <c r="AH93" s="92">
        <f t="shared" ref="AH93:AH94" si="486">J93+V93</f>
        <v>0</v>
      </c>
      <c r="AI93" s="31">
        <f t="shared" ref="AI93:AI94" si="487">K93+W93</f>
        <v>0</v>
      </c>
      <c r="AJ93" s="326">
        <f t="shared" ref="AJ93:AJ94" si="488">L93+X93</f>
        <v>0</v>
      </c>
      <c r="AK93" s="290">
        <f t="shared" ref="AK93:AK94" si="489">M93+Y93</f>
        <v>0</v>
      </c>
      <c r="AL93" s="30">
        <f t="shared" ref="AL93:AL94" si="490">N93+Z93</f>
        <v>0</v>
      </c>
      <c r="AM93" s="30">
        <f t="shared" ref="AM93:AM94" si="491">O93+AA93</f>
        <v>0</v>
      </c>
      <c r="AN93" s="30">
        <f t="shared" ref="AN93:AN94" si="492">P93+AB93</f>
        <v>0</v>
      </c>
      <c r="AO93" s="30">
        <f t="shared" ref="AO93:AO94" si="493">Q93+AC93</f>
        <v>0</v>
      </c>
      <c r="AP93" s="30">
        <f t="shared" ref="AP93:AP94" si="494">R93+AD93</f>
        <v>0</v>
      </c>
      <c r="AQ93" s="31">
        <f t="shared" ref="AQ93:AQ94" si="495">S93+AE93</f>
        <v>0</v>
      </c>
      <c r="AR93" s="206"/>
      <c r="AS93" s="89"/>
      <c r="AT93" s="388"/>
      <c r="AU93" s="388"/>
      <c r="AV93" s="388"/>
      <c r="AW93" s="89"/>
      <c r="AX93" s="89"/>
      <c r="AY93" s="89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5.75" customHeight="1" x14ac:dyDescent="0.25">
      <c r="A94" s="230"/>
      <c r="B94" s="179"/>
      <c r="C94" s="179">
        <v>329</v>
      </c>
      <c r="D94" s="566" t="s">
        <v>8</v>
      </c>
      <c r="E94" s="566"/>
      <c r="F94" s="566"/>
      <c r="G94" s="567"/>
      <c r="H94" s="76">
        <f>SUM(I94:S94)</f>
        <v>0</v>
      </c>
      <c r="I94" s="80"/>
      <c r="J94" s="94"/>
      <c r="K94" s="82"/>
      <c r="L94" s="302"/>
      <c r="M94" s="118"/>
      <c r="N94" s="81"/>
      <c r="O94" s="81"/>
      <c r="P94" s="81"/>
      <c r="Q94" s="81"/>
      <c r="R94" s="81"/>
      <c r="S94" s="82"/>
      <c r="T94" s="487">
        <f>SUM(U94:AE94)</f>
        <v>0</v>
      </c>
      <c r="U94" s="80"/>
      <c r="V94" s="94"/>
      <c r="W94" s="82"/>
      <c r="X94" s="302"/>
      <c r="Y94" s="118"/>
      <c r="Z94" s="81"/>
      <c r="AA94" s="81"/>
      <c r="AB94" s="81"/>
      <c r="AC94" s="81"/>
      <c r="AD94" s="81"/>
      <c r="AE94" s="82"/>
      <c r="AF94" s="109">
        <f t="shared" si="484"/>
        <v>0</v>
      </c>
      <c r="AG94" s="29">
        <f t="shared" si="485"/>
        <v>0</v>
      </c>
      <c r="AH94" s="92">
        <f t="shared" si="486"/>
        <v>0</v>
      </c>
      <c r="AI94" s="31">
        <f t="shared" si="487"/>
        <v>0</v>
      </c>
      <c r="AJ94" s="326">
        <f t="shared" si="488"/>
        <v>0</v>
      </c>
      <c r="AK94" s="290">
        <f t="shared" si="489"/>
        <v>0</v>
      </c>
      <c r="AL94" s="30">
        <f t="shared" si="490"/>
        <v>0</v>
      </c>
      <c r="AM94" s="30">
        <f t="shared" si="491"/>
        <v>0</v>
      </c>
      <c r="AN94" s="30">
        <f t="shared" si="492"/>
        <v>0</v>
      </c>
      <c r="AO94" s="30">
        <f t="shared" si="493"/>
        <v>0</v>
      </c>
      <c r="AP94" s="30">
        <f t="shared" si="494"/>
        <v>0</v>
      </c>
      <c r="AQ94" s="31">
        <f t="shared" si="495"/>
        <v>0</v>
      </c>
      <c r="AR94" s="206"/>
      <c r="AS94" s="108"/>
      <c r="AT94" s="194"/>
      <c r="AU94" s="194"/>
      <c r="AV94" s="194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2" customFormat="1" ht="10.5" customHeight="1" x14ac:dyDescent="0.25">
      <c r="A95" s="279"/>
      <c r="B95" s="279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6"/>
      <c r="AS95" s="108"/>
      <c r="AT95" s="194"/>
      <c r="AU95" s="194"/>
      <c r="AV95" s="194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0.5" customHeight="1" x14ac:dyDescent="0.25">
      <c r="A96" s="279"/>
      <c r="B96" s="279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6"/>
      <c r="AS96" s="311"/>
      <c r="AT96" s="108"/>
      <c r="AU96" s="108"/>
      <c r="AV96" s="108"/>
      <c r="AW96" s="89"/>
      <c r="AX96" s="124"/>
      <c r="AY96" s="124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110" customFormat="1" ht="27" customHeight="1" x14ac:dyDescent="0.25">
      <c r="A97" s="575" t="s">
        <v>122</v>
      </c>
      <c r="B97" s="576"/>
      <c r="C97" s="576"/>
      <c r="D97" s="595" t="s">
        <v>123</v>
      </c>
      <c r="E97" s="595"/>
      <c r="F97" s="595"/>
      <c r="G97" s="596"/>
      <c r="H97" s="97">
        <f>SUM(I97:S97)</f>
        <v>0</v>
      </c>
      <c r="I97" s="98">
        <f t="shared" ref="I97:S97" si="496">I98+I118+I130+I142+I151</f>
        <v>0</v>
      </c>
      <c r="J97" s="284">
        <f t="shared" si="496"/>
        <v>0</v>
      </c>
      <c r="K97" s="122">
        <f t="shared" si="496"/>
        <v>0</v>
      </c>
      <c r="L97" s="299">
        <f t="shared" si="496"/>
        <v>0</v>
      </c>
      <c r="M97" s="119">
        <f t="shared" si="496"/>
        <v>0</v>
      </c>
      <c r="N97" s="99">
        <f t="shared" si="496"/>
        <v>0</v>
      </c>
      <c r="O97" s="99">
        <f t="shared" si="496"/>
        <v>0</v>
      </c>
      <c r="P97" s="99">
        <f t="shared" si="496"/>
        <v>0</v>
      </c>
      <c r="Q97" s="99">
        <f t="shared" si="496"/>
        <v>0</v>
      </c>
      <c r="R97" s="99">
        <f t="shared" si="496"/>
        <v>0</v>
      </c>
      <c r="S97" s="122">
        <f t="shared" si="496"/>
        <v>0</v>
      </c>
      <c r="T97" s="246">
        <f>SUM(U97:AE97)</f>
        <v>0</v>
      </c>
      <c r="U97" s="98">
        <f t="shared" ref="U97:AE97" si="497">U98+U118+U130+U142+U151</f>
        <v>0</v>
      </c>
      <c r="V97" s="284">
        <f t="shared" si="497"/>
        <v>0</v>
      </c>
      <c r="W97" s="122">
        <f t="shared" si="497"/>
        <v>0</v>
      </c>
      <c r="X97" s="299">
        <f t="shared" si="497"/>
        <v>0</v>
      </c>
      <c r="Y97" s="119">
        <f t="shared" si="497"/>
        <v>0</v>
      </c>
      <c r="Z97" s="99">
        <f t="shared" si="497"/>
        <v>0</v>
      </c>
      <c r="AA97" s="99">
        <f t="shared" si="497"/>
        <v>0</v>
      </c>
      <c r="AB97" s="99">
        <f t="shared" si="497"/>
        <v>0</v>
      </c>
      <c r="AC97" s="99">
        <f t="shared" si="497"/>
        <v>0</v>
      </c>
      <c r="AD97" s="99">
        <f t="shared" si="497"/>
        <v>0</v>
      </c>
      <c r="AE97" s="122">
        <f t="shared" si="497"/>
        <v>0</v>
      </c>
      <c r="AF97" s="260">
        <f>SUM(AG97:AQ97)</f>
        <v>0</v>
      </c>
      <c r="AG97" s="462">
        <f t="shared" ref="AG97:AQ97" si="498">AG98+AG118+AG130+AG142+AG151</f>
        <v>0</v>
      </c>
      <c r="AH97" s="463">
        <f t="shared" si="498"/>
        <v>0</v>
      </c>
      <c r="AI97" s="464">
        <f t="shared" si="498"/>
        <v>0</v>
      </c>
      <c r="AJ97" s="465">
        <f t="shared" si="498"/>
        <v>0</v>
      </c>
      <c r="AK97" s="466">
        <f t="shared" si="498"/>
        <v>0</v>
      </c>
      <c r="AL97" s="467">
        <f t="shared" si="498"/>
        <v>0</v>
      </c>
      <c r="AM97" s="467">
        <f t="shared" si="498"/>
        <v>0</v>
      </c>
      <c r="AN97" s="467">
        <f t="shared" si="498"/>
        <v>0</v>
      </c>
      <c r="AO97" s="467">
        <f t="shared" si="498"/>
        <v>0</v>
      </c>
      <c r="AP97" s="467">
        <f t="shared" si="498"/>
        <v>0</v>
      </c>
      <c r="AQ97" s="464">
        <f t="shared" si="498"/>
        <v>0</v>
      </c>
      <c r="AR97" s="206"/>
      <c r="AS97" s="206"/>
      <c r="AT97" s="191"/>
      <c r="AU97" s="191"/>
      <c r="AV97" s="191"/>
      <c r="AW97" s="191"/>
      <c r="AX97" s="190"/>
      <c r="AY97" s="190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</row>
    <row r="98" spans="1:136" s="74" customFormat="1" ht="25.9" customHeight="1" x14ac:dyDescent="0.25">
      <c r="A98" s="568" t="s">
        <v>298</v>
      </c>
      <c r="B98" s="569"/>
      <c r="C98" s="569"/>
      <c r="D98" s="571" t="s">
        <v>127</v>
      </c>
      <c r="E98" s="571"/>
      <c r="F98" s="571"/>
      <c r="G98" s="572"/>
      <c r="H98" s="83">
        <f>SUM(I98:S98)</f>
        <v>0</v>
      </c>
      <c r="I98" s="84">
        <f t="shared" ref="I98:S98" si="499">I99+I108</f>
        <v>0</v>
      </c>
      <c r="J98" s="285">
        <f t="shared" ref="J98" si="500">J99+J108</f>
        <v>0</v>
      </c>
      <c r="K98" s="86">
        <f t="shared" si="499"/>
        <v>0</v>
      </c>
      <c r="L98" s="300">
        <f t="shared" si="499"/>
        <v>0</v>
      </c>
      <c r="M98" s="120">
        <f t="shared" si="499"/>
        <v>0</v>
      </c>
      <c r="N98" s="85">
        <f t="shared" si="499"/>
        <v>0</v>
      </c>
      <c r="O98" s="85">
        <f t="shared" ref="O98" si="501">O99+O108</f>
        <v>0</v>
      </c>
      <c r="P98" s="85">
        <f t="shared" si="499"/>
        <v>0</v>
      </c>
      <c r="Q98" s="85">
        <f t="shared" si="499"/>
        <v>0</v>
      </c>
      <c r="R98" s="85">
        <f t="shared" si="499"/>
        <v>0</v>
      </c>
      <c r="S98" s="86">
        <f t="shared" si="499"/>
        <v>0</v>
      </c>
      <c r="T98" s="245">
        <f>SUM(U98:AE98)</f>
        <v>0</v>
      </c>
      <c r="U98" s="84">
        <f t="shared" ref="U98:AE98" si="502">U99+U108</f>
        <v>0</v>
      </c>
      <c r="V98" s="285">
        <f t="shared" ref="V98" si="503">V99+V108</f>
        <v>0</v>
      </c>
      <c r="W98" s="86">
        <f t="shared" si="502"/>
        <v>0</v>
      </c>
      <c r="X98" s="300">
        <f t="shared" si="502"/>
        <v>0</v>
      </c>
      <c r="Y98" s="120">
        <f t="shared" si="502"/>
        <v>0</v>
      </c>
      <c r="Z98" s="85">
        <f t="shared" si="502"/>
        <v>0</v>
      </c>
      <c r="AA98" s="85">
        <f t="shared" ref="AA98" si="504">AA99+AA108</f>
        <v>0</v>
      </c>
      <c r="AB98" s="85">
        <f t="shared" si="502"/>
        <v>0</v>
      </c>
      <c r="AC98" s="85">
        <f t="shared" si="502"/>
        <v>0</v>
      </c>
      <c r="AD98" s="85">
        <f t="shared" si="502"/>
        <v>0</v>
      </c>
      <c r="AE98" s="86">
        <f t="shared" si="502"/>
        <v>0</v>
      </c>
      <c r="AF98" s="261">
        <f>SUM(AG98:AQ98)</f>
        <v>0</v>
      </c>
      <c r="AG98" s="468">
        <f t="shared" ref="AG98:AQ98" si="505">AG99+AG108</f>
        <v>0</v>
      </c>
      <c r="AH98" s="469">
        <f t="shared" ref="AH98" si="506">AH99+AH108</f>
        <v>0</v>
      </c>
      <c r="AI98" s="470">
        <f t="shared" si="505"/>
        <v>0</v>
      </c>
      <c r="AJ98" s="471">
        <f t="shared" si="505"/>
        <v>0</v>
      </c>
      <c r="AK98" s="472">
        <f t="shared" si="505"/>
        <v>0</v>
      </c>
      <c r="AL98" s="473">
        <f t="shared" si="505"/>
        <v>0</v>
      </c>
      <c r="AM98" s="473">
        <f t="shared" ref="AM98" si="507">AM99+AM108</f>
        <v>0</v>
      </c>
      <c r="AN98" s="473">
        <f t="shared" si="505"/>
        <v>0</v>
      </c>
      <c r="AO98" s="473">
        <f t="shared" si="505"/>
        <v>0</v>
      </c>
      <c r="AP98" s="473">
        <f t="shared" si="505"/>
        <v>0</v>
      </c>
      <c r="AQ98" s="470">
        <f t="shared" si="505"/>
        <v>0</v>
      </c>
      <c r="AR98" s="206"/>
      <c r="AS98" s="206"/>
      <c r="AT98" s="191"/>
      <c r="AU98" s="191"/>
      <c r="AV98" s="191"/>
      <c r="AW98" s="192"/>
      <c r="AX98" s="89"/>
      <c r="AY98" s="89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</row>
    <row r="99" spans="1:136" s="74" customFormat="1" ht="15.75" customHeight="1" x14ac:dyDescent="0.25">
      <c r="A99" s="436">
        <v>3</v>
      </c>
      <c r="B99" s="68"/>
      <c r="C99" s="90"/>
      <c r="D99" s="564" t="s">
        <v>16</v>
      </c>
      <c r="E99" s="564"/>
      <c r="F99" s="564"/>
      <c r="G99" s="565"/>
      <c r="H99" s="75">
        <f t="shared" ref="H99:H102" si="508">SUM(I99:S99)</f>
        <v>0</v>
      </c>
      <c r="I99" s="77">
        <f>I100+I106</f>
        <v>0</v>
      </c>
      <c r="J99" s="61">
        <f>J100+J106</f>
        <v>0</v>
      </c>
      <c r="K99" s="79">
        <f>K100+K106</f>
        <v>0</v>
      </c>
      <c r="L99" s="301">
        <f t="shared" ref="L99:S99" si="509">L100+L106</f>
        <v>0</v>
      </c>
      <c r="M99" s="95">
        <f t="shared" si="509"/>
        <v>0</v>
      </c>
      <c r="N99" s="78">
        <f t="shared" si="509"/>
        <v>0</v>
      </c>
      <c r="O99" s="78">
        <f t="shared" ref="O99" si="510">O100+O106</f>
        <v>0</v>
      </c>
      <c r="P99" s="78">
        <f t="shared" si="509"/>
        <v>0</v>
      </c>
      <c r="Q99" s="78">
        <f t="shared" si="509"/>
        <v>0</v>
      </c>
      <c r="R99" s="78">
        <f t="shared" si="509"/>
        <v>0</v>
      </c>
      <c r="S99" s="79">
        <f t="shared" si="509"/>
        <v>0</v>
      </c>
      <c r="T99" s="237">
        <f t="shared" ref="T99:T102" si="511">SUM(U99:AE99)</f>
        <v>0</v>
      </c>
      <c r="U99" s="77">
        <f t="shared" ref="U99:AE99" si="512">U100+U106</f>
        <v>0</v>
      </c>
      <c r="V99" s="61">
        <f t="shared" ref="V99" si="513">V100+V106</f>
        <v>0</v>
      </c>
      <c r="W99" s="79">
        <f t="shared" si="512"/>
        <v>0</v>
      </c>
      <c r="X99" s="301">
        <f t="shared" si="512"/>
        <v>0</v>
      </c>
      <c r="Y99" s="95">
        <f t="shared" si="512"/>
        <v>0</v>
      </c>
      <c r="Z99" s="78">
        <f t="shared" si="512"/>
        <v>0</v>
      </c>
      <c r="AA99" s="78">
        <f t="shared" ref="AA99" si="514">AA100+AA106</f>
        <v>0</v>
      </c>
      <c r="AB99" s="78">
        <f t="shared" si="512"/>
        <v>0</v>
      </c>
      <c r="AC99" s="78">
        <f t="shared" si="512"/>
        <v>0</v>
      </c>
      <c r="AD99" s="78">
        <f t="shared" si="512"/>
        <v>0</v>
      </c>
      <c r="AE99" s="79">
        <f t="shared" si="512"/>
        <v>0</v>
      </c>
      <c r="AF99" s="262">
        <f t="shared" ref="AF99:AF102" si="515">SUM(AG99:AQ99)</f>
        <v>0</v>
      </c>
      <c r="AG99" s="315">
        <f t="shared" ref="AG99:AP99" si="516">AG100+AG106</f>
        <v>0</v>
      </c>
      <c r="AH99" s="263">
        <f t="shared" ref="AH99" si="517">AH100+AH106</f>
        <v>0</v>
      </c>
      <c r="AI99" s="239">
        <f t="shared" si="516"/>
        <v>0</v>
      </c>
      <c r="AJ99" s="303">
        <f t="shared" si="516"/>
        <v>0</v>
      </c>
      <c r="AK99" s="240">
        <f t="shared" si="516"/>
        <v>0</v>
      </c>
      <c r="AL99" s="241">
        <f t="shared" si="516"/>
        <v>0</v>
      </c>
      <c r="AM99" s="241">
        <f t="shared" ref="AM99" si="518">AM100+AM106</f>
        <v>0</v>
      </c>
      <c r="AN99" s="241">
        <f t="shared" si="516"/>
        <v>0</v>
      </c>
      <c r="AO99" s="241">
        <f t="shared" si="516"/>
        <v>0</v>
      </c>
      <c r="AP99" s="241">
        <f t="shared" si="516"/>
        <v>0</v>
      </c>
      <c r="AQ99" s="239">
        <f>AQ100+AQ106</f>
        <v>0</v>
      </c>
      <c r="AR99" s="206"/>
      <c r="AS99" s="206"/>
      <c r="AT99" s="191"/>
      <c r="AU99" s="191"/>
      <c r="AV99" s="191"/>
      <c r="AW99" s="192"/>
      <c r="AX99" s="62"/>
      <c r="AY99" s="6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2"/>
      <c r="ED99" s="192"/>
      <c r="EE99" s="192"/>
      <c r="EF99" s="192"/>
    </row>
    <row r="100" spans="1:136" s="73" customFormat="1" ht="15.75" customHeight="1" x14ac:dyDescent="0.25">
      <c r="A100" s="562">
        <v>32</v>
      </c>
      <c r="B100" s="563"/>
      <c r="C100" s="90"/>
      <c r="D100" s="564" t="s">
        <v>4</v>
      </c>
      <c r="E100" s="564"/>
      <c r="F100" s="564"/>
      <c r="G100" s="565"/>
      <c r="H100" s="75">
        <f t="shared" si="508"/>
        <v>0</v>
      </c>
      <c r="I100" s="77">
        <f>SUM(I101:I105)</f>
        <v>0</v>
      </c>
      <c r="J100" s="61">
        <f>SUM(J101:J105)</f>
        <v>0</v>
      </c>
      <c r="K100" s="79">
        <f>SUM(K101:K105)</f>
        <v>0</v>
      </c>
      <c r="L100" s="301">
        <f t="shared" ref="L100:S100" si="519">SUM(L101:L105)</f>
        <v>0</v>
      </c>
      <c r="M100" s="95">
        <f t="shared" si="519"/>
        <v>0</v>
      </c>
      <c r="N100" s="78">
        <f t="shared" si="519"/>
        <v>0</v>
      </c>
      <c r="O100" s="78">
        <f t="shared" ref="O100" si="520">SUM(O101:O105)</f>
        <v>0</v>
      </c>
      <c r="P100" s="78">
        <f t="shared" si="519"/>
        <v>0</v>
      </c>
      <c r="Q100" s="78">
        <f t="shared" si="519"/>
        <v>0</v>
      </c>
      <c r="R100" s="78">
        <f t="shared" si="519"/>
        <v>0</v>
      </c>
      <c r="S100" s="79">
        <f t="shared" si="519"/>
        <v>0</v>
      </c>
      <c r="T100" s="237">
        <f t="shared" si="511"/>
        <v>0</v>
      </c>
      <c r="U100" s="77">
        <f>SUM(U101:U105)</f>
        <v>0</v>
      </c>
      <c r="V100" s="61">
        <f>SUM(V101:V105)</f>
        <v>0</v>
      </c>
      <c r="W100" s="79">
        <f t="shared" ref="W100:AE100" si="521">SUM(W101:W105)</f>
        <v>0</v>
      </c>
      <c r="X100" s="301">
        <f t="shared" si="521"/>
        <v>0</v>
      </c>
      <c r="Y100" s="95">
        <f t="shared" si="521"/>
        <v>0</v>
      </c>
      <c r="Z100" s="78">
        <f t="shared" si="521"/>
        <v>0</v>
      </c>
      <c r="AA100" s="78">
        <f t="shared" ref="AA100" si="522">SUM(AA101:AA105)</f>
        <v>0</v>
      </c>
      <c r="AB100" s="78">
        <f t="shared" si="521"/>
        <v>0</v>
      </c>
      <c r="AC100" s="78">
        <f t="shared" si="521"/>
        <v>0</v>
      </c>
      <c r="AD100" s="78">
        <f t="shared" si="521"/>
        <v>0</v>
      </c>
      <c r="AE100" s="79">
        <f t="shared" si="521"/>
        <v>0</v>
      </c>
      <c r="AF100" s="262">
        <f t="shared" si="515"/>
        <v>0</v>
      </c>
      <c r="AG100" s="315">
        <f>SUM(AG101:AG105)</f>
        <v>0</v>
      </c>
      <c r="AH100" s="263">
        <f>SUM(AH101:AH105)</f>
        <v>0</v>
      </c>
      <c r="AI100" s="239">
        <f t="shared" ref="AI100:AP100" si="523">SUM(AI101:AI105)</f>
        <v>0</v>
      </c>
      <c r="AJ100" s="303">
        <f t="shared" si="523"/>
        <v>0</v>
      </c>
      <c r="AK100" s="240">
        <f t="shared" si="523"/>
        <v>0</v>
      </c>
      <c r="AL100" s="241">
        <f t="shared" si="523"/>
        <v>0</v>
      </c>
      <c r="AM100" s="241">
        <f t="shared" ref="AM100" si="524">SUM(AM101:AM105)</f>
        <v>0</v>
      </c>
      <c r="AN100" s="241">
        <f t="shared" si="523"/>
        <v>0</v>
      </c>
      <c r="AO100" s="241">
        <f t="shared" si="523"/>
        <v>0</v>
      </c>
      <c r="AP100" s="241">
        <f t="shared" si="523"/>
        <v>0</v>
      </c>
      <c r="AQ100" s="239">
        <f>SUM(AQ101:AQ105)</f>
        <v>0</v>
      </c>
      <c r="AR100" s="206"/>
      <c r="AS100" s="206"/>
      <c r="AT100" s="190"/>
      <c r="AU100" s="190"/>
      <c r="AV100" s="190"/>
      <c r="AW100" s="190"/>
      <c r="AX100" s="192"/>
      <c r="AY100" s="192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</row>
    <row r="101" spans="1:136" s="72" customFormat="1" ht="15.75" customHeight="1" x14ac:dyDescent="0.25">
      <c r="A101" s="230"/>
      <c r="B101" s="179"/>
      <c r="C101" s="179">
        <v>321</v>
      </c>
      <c r="D101" s="566" t="s">
        <v>5</v>
      </c>
      <c r="E101" s="566"/>
      <c r="F101" s="566"/>
      <c r="G101" s="566"/>
      <c r="H101" s="76">
        <f t="shared" si="508"/>
        <v>0</v>
      </c>
      <c r="I101" s="80"/>
      <c r="J101" s="94"/>
      <c r="K101" s="82"/>
      <c r="L101" s="302"/>
      <c r="M101" s="118"/>
      <c r="N101" s="81"/>
      <c r="O101" s="81"/>
      <c r="P101" s="81"/>
      <c r="Q101" s="81"/>
      <c r="R101" s="81"/>
      <c r="S101" s="82"/>
      <c r="T101" s="28">
        <f t="shared" si="511"/>
        <v>0</v>
      </c>
      <c r="U101" s="80"/>
      <c r="V101" s="94"/>
      <c r="W101" s="82"/>
      <c r="X101" s="302"/>
      <c r="Y101" s="118"/>
      <c r="Z101" s="81"/>
      <c r="AA101" s="81"/>
      <c r="AB101" s="81"/>
      <c r="AC101" s="81"/>
      <c r="AD101" s="81"/>
      <c r="AE101" s="82"/>
      <c r="AF101" s="109">
        <f t="shared" si="515"/>
        <v>0</v>
      </c>
      <c r="AG101" s="29">
        <f t="shared" ref="AG101:AG105" si="525">I101+U101</f>
        <v>0</v>
      </c>
      <c r="AH101" s="92">
        <f t="shared" ref="AH101:AH105" si="526">J101+V101</f>
        <v>0</v>
      </c>
      <c r="AI101" s="31">
        <f t="shared" ref="AI101:AI105" si="527">K101+W101</f>
        <v>0</v>
      </c>
      <c r="AJ101" s="326">
        <f t="shared" ref="AJ101:AJ105" si="528">L101+X101</f>
        <v>0</v>
      </c>
      <c r="AK101" s="290">
        <f t="shared" ref="AK101:AK105" si="529">M101+Y101</f>
        <v>0</v>
      </c>
      <c r="AL101" s="30">
        <f t="shared" ref="AL101:AL105" si="530">N101+Z101</f>
        <v>0</v>
      </c>
      <c r="AM101" s="30">
        <f t="shared" ref="AM101:AM105" si="531">O101+AA101</f>
        <v>0</v>
      </c>
      <c r="AN101" s="30">
        <f t="shared" ref="AN101:AN105" si="532">P101+AB101</f>
        <v>0</v>
      </c>
      <c r="AO101" s="30">
        <f t="shared" ref="AO101:AO105" si="533">Q101+AC101</f>
        <v>0</v>
      </c>
      <c r="AP101" s="30">
        <f t="shared" ref="AP101:AP105" si="534">R101+AD101</f>
        <v>0</v>
      </c>
      <c r="AQ101" s="31">
        <f t="shared" ref="AQ101:AQ105" si="535">S101+AE101</f>
        <v>0</v>
      </c>
      <c r="AR101" s="206"/>
      <c r="AS101" s="206"/>
      <c r="AT101" s="89"/>
      <c r="AU101" s="89"/>
      <c r="AV101" s="89"/>
      <c r="AW101" s="89"/>
      <c r="AX101" s="192"/>
      <c r="AY101" s="192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</row>
    <row r="102" spans="1:136" s="72" customFormat="1" ht="15.75" customHeight="1" x14ac:dyDescent="0.25">
      <c r="A102" s="230"/>
      <c r="B102" s="179"/>
      <c r="C102" s="179">
        <v>322</v>
      </c>
      <c r="D102" s="566" t="s">
        <v>6</v>
      </c>
      <c r="E102" s="566"/>
      <c r="F102" s="566"/>
      <c r="G102" s="566"/>
      <c r="H102" s="76">
        <f t="shared" si="508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511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515"/>
        <v>0</v>
      </c>
      <c r="AG102" s="29">
        <f t="shared" si="525"/>
        <v>0</v>
      </c>
      <c r="AH102" s="92">
        <f t="shared" si="526"/>
        <v>0</v>
      </c>
      <c r="AI102" s="31">
        <f t="shared" si="527"/>
        <v>0</v>
      </c>
      <c r="AJ102" s="326">
        <f t="shared" si="528"/>
        <v>0</v>
      </c>
      <c r="AK102" s="290">
        <f t="shared" si="529"/>
        <v>0</v>
      </c>
      <c r="AL102" s="30">
        <f t="shared" si="530"/>
        <v>0</v>
      </c>
      <c r="AM102" s="30">
        <f t="shared" si="531"/>
        <v>0</v>
      </c>
      <c r="AN102" s="30">
        <f t="shared" si="532"/>
        <v>0</v>
      </c>
      <c r="AO102" s="30">
        <f t="shared" si="533"/>
        <v>0</v>
      </c>
      <c r="AP102" s="30">
        <f t="shared" si="534"/>
        <v>0</v>
      </c>
      <c r="AQ102" s="31">
        <f t="shared" si="535"/>
        <v>0</v>
      </c>
      <c r="AR102" s="206"/>
      <c r="AS102" s="206"/>
      <c r="AT102" s="89"/>
      <c r="AU102" s="89"/>
      <c r="AV102" s="89"/>
      <c r="AW102" s="89"/>
      <c r="AX102" s="190"/>
      <c r="AY102" s="190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323</v>
      </c>
      <c r="D103" s="566" t="s">
        <v>7</v>
      </c>
      <c r="E103" s="566"/>
      <c r="F103" s="566"/>
      <c r="G103" s="566"/>
      <c r="H103" s="76">
        <f>SUM(I103:S103)</f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>SUM(U103:AE103)</f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>SUM(AG103:AQ103)</f>
        <v>0</v>
      </c>
      <c r="AG103" s="29">
        <f t="shared" si="525"/>
        <v>0</v>
      </c>
      <c r="AH103" s="92">
        <f t="shared" si="526"/>
        <v>0</v>
      </c>
      <c r="AI103" s="31">
        <f t="shared" si="527"/>
        <v>0</v>
      </c>
      <c r="AJ103" s="326">
        <f t="shared" si="528"/>
        <v>0</v>
      </c>
      <c r="AK103" s="290">
        <f t="shared" si="529"/>
        <v>0</v>
      </c>
      <c r="AL103" s="30">
        <f t="shared" si="530"/>
        <v>0</v>
      </c>
      <c r="AM103" s="30">
        <f t="shared" si="531"/>
        <v>0</v>
      </c>
      <c r="AN103" s="30">
        <f t="shared" si="532"/>
        <v>0</v>
      </c>
      <c r="AO103" s="30">
        <f t="shared" si="533"/>
        <v>0</v>
      </c>
      <c r="AP103" s="30">
        <f t="shared" si="534"/>
        <v>0</v>
      </c>
      <c r="AQ103" s="31">
        <f t="shared" si="535"/>
        <v>0</v>
      </c>
      <c r="AR103" s="206"/>
      <c r="AS103" s="206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23.25" customHeight="1" x14ac:dyDescent="0.25">
      <c r="A104" s="230"/>
      <c r="B104" s="179"/>
      <c r="C104" s="179">
        <v>324</v>
      </c>
      <c r="D104" s="566" t="s">
        <v>90</v>
      </c>
      <c r="E104" s="566"/>
      <c r="F104" s="566"/>
      <c r="G104" s="566"/>
      <c r="H104" s="76">
        <f t="shared" ref="H104" si="536"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 t="shared" ref="T104:T108" si="537"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 t="shared" ref="AF104:AF108" si="538">SUM(AG104:AQ104)</f>
        <v>0</v>
      </c>
      <c r="AG104" s="29">
        <f t="shared" si="525"/>
        <v>0</v>
      </c>
      <c r="AH104" s="92">
        <f t="shared" si="526"/>
        <v>0</v>
      </c>
      <c r="AI104" s="31">
        <f t="shared" si="527"/>
        <v>0</v>
      </c>
      <c r="AJ104" s="326">
        <f t="shared" si="528"/>
        <v>0</v>
      </c>
      <c r="AK104" s="290">
        <f t="shared" si="529"/>
        <v>0</v>
      </c>
      <c r="AL104" s="30">
        <f t="shared" si="530"/>
        <v>0</v>
      </c>
      <c r="AM104" s="30">
        <f t="shared" si="531"/>
        <v>0</v>
      </c>
      <c r="AN104" s="30">
        <f t="shared" si="532"/>
        <v>0</v>
      </c>
      <c r="AO104" s="30">
        <f t="shared" si="533"/>
        <v>0</v>
      </c>
      <c r="AP104" s="30">
        <f t="shared" si="534"/>
        <v>0</v>
      </c>
      <c r="AQ104" s="31">
        <f t="shared" si="535"/>
        <v>0</v>
      </c>
      <c r="AR104" s="206"/>
      <c r="AS104" s="206"/>
      <c r="AT104" s="191"/>
      <c r="AU104" s="191"/>
      <c r="AV104" s="191"/>
      <c r="AW104" s="191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0"/>
      <c r="B105" s="179"/>
      <c r="C105" s="179">
        <v>329</v>
      </c>
      <c r="D105" s="566" t="s">
        <v>8</v>
      </c>
      <c r="E105" s="566"/>
      <c r="F105" s="566"/>
      <c r="G105" s="567"/>
      <c r="H105" s="76">
        <f t="shared" ref="H105:H108" si="539"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 t="shared" si="537"/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 t="shared" si="538"/>
        <v>0</v>
      </c>
      <c r="AG105" s="29">
        <f t="shared" si="525"/>
        <v>0</v>
      </c>
      <c r="AH105" s="92">
        <f t="shared" si="526"/>
        <v>0</v>
      </c>
      <c r="AI105" s="31">
        <f t="shared" si="527"/>
        <v>0</v>
      </c>
      <c r="AJ105" s="326">
        <f t="shared" si="528"/>
        <v>0</v>
      </c>
      <c r="AK105" s="290">
        <f t="shared" si="529"/>
        <v>0</v>
      </c>
      <c r="AL105" s="30">
        <f t="shared" si="530"/>
        <v>0</v>
      </c>
      <c r="AM105" s="30">
        <f t="shared" si="531"/>
        <v>0</v>
      </c>
      <c r="AN105" s="30">
        <f t="shared" si="532"/>
        <v>0</v>
      </c>
      <c r="AO105" s="30">
        <f t="shared" si="533"/>
        <v>0</v>
      </c>
      <c r="AP105" s="30">
        <f t="shared" si="534"/>
        <v>0</v>
      </c>
      <c r="AQ105" s="31">
        <f t="shared" si="535"/>
        <v>0</v>
      </c>
      <c r="AR105" s="206"/>
      <c r="AS105" s="190"/>
      <c r="AT105" s="190"/>
      <c r="AU105" s="190"/>
      <c r="AV105" s="190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3" customFormat="1" ht="15.75" customHeight="1" x14ac:dyDescent="0.25">
      <c r="A106" s="562">
        <v>38</v>
      </c>
      <c r="B106" s="563"/>
      <c r="C106" s="90"/>
      <c r="D106" s="564" t="s">
        <v>137</v>
      </c>
      <c r="E106" s="564"/>
      <c r="F106" s="564"/>
      <c r="G106" s="565"/>
      <c r="H106" s="75">
        <f>SUM(I106:S106)</f>
        <v>0</v>
      </c>
      <c r="I106" s="77">
        <f>I107</f>
        <v>0</v>
      </c>
      <c r="J106" s="61">
        <f>J107</f>
        <v>0</v>
      </c>
      <c r="K106" s="79">
        <f t="shared" ref="K106:S106" si="540">K107</f>
        <v>0</v>
      </c>
      <c r="L106" s="301">
        <f t="shared" si="540"/>
        <v>0</v>
      </c>
      <c r="M106" s="95">
        <f t="shared" si="540"/>
        <v>0</v>
      </c>
      <c r="N106" s="78">
        <f t="shared" si="540"/>
        <v>0</v>
      </c>
      <c r="O106" s="78">
        <f t="shared" si="540"/>
        <v>0</v>
      </c>
      <c r="P106" s="78">
        <f t="shared" si="540"/>
        <v>0</v>
      </c>
      <c r="Q106" s="78">
        <f t="shared" si="540"/>
        <v>0</v>
      </c>
      <c r="R106" s="78">
        <f t="shared" si="540"/>
        <v>0</v>
      </c>
      <c r="S106" s="79">
        <f t="shared" si="540"/>
        <v>0</v>
      </c>
      <c r="T106" s="237">
        <f>SUM(U106:AE106)</f>
        <v>0</v>
      </c>
      <c r="U106" s="77">
        <f t="shared" ref="U106:AE106" si="541">U107</f>
        <v>0</v>
      </c>
      <c r="V106" s="61">
        <f t="shared" si="541"/>
        <v>0</v>
      </c>
      <c r="W106" s="79">
        <f t="shared" si="541"/>
        <v>0</v>
      </c>
      <c r="X106" s="301">
        <f t="shared" si="541"/>
        <v>0</v>
      </c>
      <c r="Y106" s="95">
        <f t="shared" si="541"/>
        <v>0</v>
      </c>
      <c r="Z106" s="78">
        <f t="shared" si="541"/>
        <v>0</v>
      </c>
      <c r="AA106" s="78">
        <f t="shared" si="541"/>
        <v>0</v>
      </c>
      <c r="AB106" s="78">
        <f t="shared" si="541"/>
        <v>0</v>
      </c>
      <c r="AC106" s="78">
        <f t="shared" si="541"/>
        <v>0</v>
      </c>
      <c r="AD106" s="78">
        <f t="shared" si="541"/>
        <v>0</v>
      </c>
      <c r="AE106" s="79">
        <f t="shared" si="541"/>
        <v>0</v>
      </c>
      <c r="AF106" s="262">
        <f>SUM(AG106:AQ106)</f>
        <v>0</v>
      </c>
      <c r="AG106" s="315">
        <f t="shared" ref="AG106:AQ106" si="542">AG107</f>
        <v>0</v>
      </c>
      <c r="AH106" s="263">
        <f t="shared" si="542"/>
        <v>0</v>
      </c>
      <c r="AI106" s="239">
        <f t="shared" si="542"/>
        <v>0</v>
      </c>
      <c r="AJ106" s="303">
        <f t="shared" si="542"/>
        <v>0</v>
      </c>
      <c r="AK106" s="240">
        <f t="shared" si="542"/>
        <v>0</v>
      </c>
      <c r="AL106" s="241">
        <f t="shared" si="542"/>
        <v>0</v>
      </c>
      <c r="AM106" s="241">
        <f t="shared" si="542"/>
        <v>0</v>
      </c>
      <c r="AN106" s="241">
        <f t="shared" si="542"/>
        <v>0</v>
      </c>
      <c r="AO106" s="241">
        <f t="shared" si="542"/>
        <v>0</v>
      </c>
      <c r="AP106" s="241">
        <f t="shared" si="542"/>
        <v>0</v>
      </c>
      <c r="AQ106" s="239">
        <f t="shared" si="542"/>
        <v>0</v>
      </c>
      <c r="AR106" s="206"/>
      <c r="AS106" s="206"/>
      <c r="AT106" s="442"/>
      <c r="AU106" s="447"/>
      <c r="AV106" s="447"/>
      <c r="AW106" s="447"/>
      <c r="AX106" s="192"/>
      <c r="AY106" s="192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90"/>
      <c r="BW106" s="190"/>
      <c r="BX106" s="190"/>
      <c r="BY106" s="190"/>
      <c r="BZ106" s="190"/>
      <c r="CA106" s="190"/>
      <c r="CB106" s="190"/>
      <c r="CC106" s="190"/>
      <c r="CD106" s="190"/>
      <c r="CE106" s="190"/>
      <c r="CF106" s="190"/>
      <c r="CG106" s="190"/>
      <c r="CH106" s="190"/>
      <c r="CI106" s="190"/>
      <c r="CJ106" s="190"/>
      <c r="CK106" s="190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  <c r="CZ106" s="190"/>
      <c r="DA106" s="190"/>
      <c r="DB106" s="190"/>
      <c r="DC106" s="190"/>
      <c r="DD106" s="190"/>
      <c r="DE106" s="190"/>
      <c r="DF106" s="190"/>
      <c r="DG106" s="190"/>
      <c r="DH106" s="190"/>
      <c r="DI106" s="190"/>
      <c r="DJ106" s="190"/>
      <c r="DK106" s="190"/>
      <c r="DL106" s="190"/>
      <c r="DM106" s="190"/>
      <c r="DN106" s="190"/>
      <c r="DO106" s="190"/>
      <c r="DP106" s="190"/>
      <c r="DQ106" s="190"/>
      <c r="DR106" s="190"/>
      <c r="DS106" s="190"/>
      <c r="DT106" s="190"/>
      <c r="DU106" s="190"/>
      <c r="DV106" s="190"/>
      <c r="DW106" s="190"/>
      <c r="DX106" s="190"/>
      <c r="DY106" s="190"/>
      <c r="DZ106" s="190"/>
      <c r="EA106" s="190"/>
      <c r="EB106" s="190"/>
      <c r="EC106" s="190"/>
      <c r="ED106" s="190"/>
      <c r="EE106" s="190"/>
      <c r="EF106" s="190"/>
    </row>
    <row r="107" spans="1:136" s="72" customFormat="1" ht="15.75" customHeight="1" x14ac:dyDescent="0.25">
      <c r="A107" s="230"/>
      <c r="B107" s="179"/>
      <c r="C107" s="179">
        <v>381</v>
      </c>
      <c r="D107" s="566" t="s">
        <v>136</v>
      </c>
      <c r="E107" s="566"/>
      <c r="F107" s="566"/>
      <c r="G107" s="566"/>
      <c r="H107" s="76">
        <f>SUM(I107:S107)</f>
        <v>0</v>
      </c>
      <c r="I107" s="80"/>
      <c r="J107" s="94"/>
      <c r="K107" s="82"/>
      <c r="L107" s="302"/>
      <c r="M107" s="118"/>
      <c r="N107" s="81"/>
      <c r="O107" s="81"/>
      <c r="P107" s="81"/>
      <c r="Q107" s="81"/>
      <c r="R107" s="81"/>
      <c r="S107" s="82"/>
      <c r="T107" s="28">
        <f>SUM(U107:AE107)</f>
        <v>0</v>
      </c>
      <c r="U107" s="80"/>
      <c r="V107" s="94"/>
      <c r="W107" s="82"/>
      <c r="X107" s="302"/>
      <c r="Y107" s="118"/>
      <c r="Z107" s="81"/>
      <c r="AA107" s="81"/>
      <c r="AB107" s="81"/>
      <c r="AC107" s="81"/>
      <c r="AD107" s="81"/>
      <c r="AE107" s="82"/>
      <c r="AF107" s="109">
        <f t="shared" si="538"/>
        <v>0</v>
      </c>
      <c r="AG107" s="29">
        <f t="shared" ref="AG107" si="543">I107+U107</f>
        <v>0</v>
      </c>
      <c r="AH107" s="92">
        <f t="shared" ref="AH107" si="544">J107+V107</f>
        <v>0</v>
      </c>
      <c r="AI107" s="31">
        <f t="shared" ref="AI107" si="545">K107+W107</f>
        <v>0</v>
      </c>
      <c r="AJ107" s="326">
        <f t="shared" ref="AJ107" si="546">L107+X107</f>
        <v>0</v>
      </c>
      <c r="AK107" s="290">
        <f t="shared" ref="AK107" si="547">M107+Y107</f>
        <v>0</v>
      </c>
      <c r="AL107" s="30">
        <f t="shared" ref="AL107" si="548">N107+Z107</f>
        <v>0</v>
      </c>
      <c r="AM107" s="30">
        <f t="shared" ref="AM107" si="549">O107+AA107</f>
        <v>0</v>
      </c>
      <c r="AN107" s="30">
        <f t="shared" ref="AN107" si="550">P107+AB107</f>
        <v>0</v>
      </c>
      <c r="AO107" s="30">
        <f t="shared" ref="AO107" si="551">Q107+AC107</f>
        <v>0</v>
      </c>
      <c r="AP107" s="30">
        <f t="shared" ref="AP107" si="552">R107+AD107</f>
        <v>0</v>
      </c>
      <c r="AQ107" s="31">
        <f t="shared" ref="AQ107" si="553">S107+AE107</f>
        <v>0</v>
      </c>
      <c r="AR107" s="206"/>
      <c r="AS107" s="206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4" customFormat="1" ht="25.5" customHeight="1" x14ac:dyDescent="0.25">
      <c r="A108" s="436">
        <v>4</v>
      </c>
      <c r="B108" s="66"/>
      <c r="C108" s="66"/>
      <c r="D108" s="573" t="s">
        <v>17</v>
      </c>
      <c r="E108" s="573"/>
      <c r="F108" s="573"/>
      <c r="G108" s="574"/>
      <c r="H108" s="75">
        <f t="shared" si="539"/>
        <v>0</v>
      </c>
      <c r="I108" s="77">
        <f t="shared" ref="I108:S108" si="554">I109+I113</f>
        <v>0</v>
      </c>
      <c r="J108" s="61">
        <f t="shared" si="554"/>
        <v>0</v>
      </c>
      <c r="K108" s="79">
        <f t="shared" si="554"/>
        <v>0</v>
      </c>
      <c r="L108" s="301">
        <f t="shared" si="554"/>
        <v>0</v>
      </c>
      <c r="M108" s="95">
        <f t="shared" si="554"/>
        <v>0</v>
      </c>
      <c r="N108" s="78">
        <f t="shared" si="554"/>
        <v>0</v>
      </c>
      <c r="O108" s="78">
        <f t="shared" si="554"/>
        <v>0</v>
      </c>
      <c r="P108" s="78">
        <f t="shared" si="554"/>
        <v>0</v>
      </c>
      <c r="Q108" s="78">
        <f t="shared" si="554"/>
        <v>0</v>
      </c>
      <c r="R108" s="78">
        <f t="shared" si="554"/>
        <v>0</v>
      </c>
      <c r="S108" s="79">
        <f t="shared" si="554"/>
        <v>0</v>
      </c>
      <c r="T108" s="237">
        <f t="shared" si="537"/>
        <v>0</v>
      </c>
      <c r="U108" s="77">
        <f t="shared" ref="U108:AE108" si="555">U109+U113</f>
        <v>0</v>
      </c>
      <c r="V108" s="61">
        <f t="shared" si="555"/>
        <v>0</v>
      </c>
      <c r="W108" s="79">
        <f t="shared" si="555"/>
        <v>0</v>
      </c>
      <c r="X108" s="301">
        <f t="shared" si="555"/>
        <v>0</v>
      </c>
      <c r="Y108" s="95">
        <f t="shared" si="555"/>
        <v>0</v>
      </c>
      <c r="Z108" s="78">
        <f t="shared" si="555"/>
        <v>0</v>
      </c>
      <c r="AA108" s="78">
        <f t="shared" si="555"/>
        <v>0</v>
      </c>
      <c r="AB108" s="78">
        <f t="shared" si="555"/>
        <v>0</v>
      </c>
      <c r="AC108" s="78">
        <f t="shared" si="555"/>
        <v>0</v>
      </c>
      <c r="AD108" s="78">
        <f t="shared" si="555"/>
        <v>0</v>
      </c>
      <c r="AE108" s="79">
        <f t="shared" si="555"/>
        <v>0</v>
      </c>
      <c r="AF108" s="262">
        <f t="shared" si="538"/>
        <v>0</v>
      </c>
      <c r="AG108" s="315">
        <f t="shared" ref="AG108:AQ108" si="556">AG109+AG113</f>
        <v>0</v>
      </c>
      <c r="AH108" s="263">
        <f t="shared" si="556"/>
        <v>0</v>
      </c>
      <c r="AI108" s="239">
        <f t="shared" si="556"/>
        <v>0</v>
      </c>
      <c r="AJ108" s="303">
        <f t="shared" si="556"/>
        <v>0</v>
      </c>
      <c r="AK108" s="240">
        <f t="shared" si="556"/>
        <v>0</v>
      </c>
      <c r="AL108" s="241">
        <f t="shared" si="556"/>
        <v>0</v>
      </c>
      <c r="AM108" s="241">
        <f t="shared" si="556"/>
        <v>0</v>
      </c>
      <c r="AN108" s="241">
        <f t="shared" si="556"/>
        <v>0</v>
      </c>
      <c r="AO108" s="241">
        <f t="shared" si="556"/>
        <v>0</v>
      </c>
      <c r="AP108" s="241">
        <f t="shared" si="556"/>
        <v>0</v>
      </c>
      <c r="AQ108" s="239">
        <f t="shared" si="556"/>
        <v>0</v>
      </c>
      <c r="AR108" s="206"/>
      <c r="AS108" s="89"/>
      <c r="AT108" s="388"/>
      <c r="AU108" s="388"/>
      <c r="AV108" s="388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24.75" customHeight="1" x14ac:dyDescent="0.25">
      <c r="A109" s="562">
        <v>42</v>
      </c>
      <c r="B109" s="563"/>
      <c r="C109" s="437"/>
      <c r="D109" s="564" t="s">
        <v>45</v>
      </c>
      <c r="E109" s="564"/>
      <c r="F109" s="564"/>
      <c r="G109" s="565"/>
      <c r="H109" s="75">
        <f>SUM(I109:S109)</f>
        <v>0</v>
      </c>
      <c r="I109" s="77">
        <f t="shared" ref="I109:S109" si="557">SUM(I110:I112)</f>
        <v>0</v>
      </c>
      <c r="J109" s="61">
        <f t="shared" si="557"/>
        <v>0</v>
      </c>
      <c r="K109" s="79">
        <f t="shared" si="557"/>
        <v>0</v>
      </c>
      <c r="L109" s="301">
        <f t="shared" si="557"/>
        <v>0</v>
      </c>
      <c r="M109" s="95">
        <f t="shared" si="557"/>
        <v>0</v>
      </c>
      <c r="N109" s="78">
        <f t="shared" si="557"/>
        <v>0</v>
      </c>
      <c r="O109" s="78">
        <f t="shared" si="557"/>
        <v>0</v>
      </c>
      <c r="P109" s="78">
        <f t="shared" si="557"/>
        <v>0</v>
      </c>
      <c r="Q109" s="78">
        <f t="shared" si="557"/>
        <v>0</v>
      </c>
      <c r="R109" s="78">
        <f t="shared" si="557"/>
        <v>0</v>
      </c>
      <c r="S109" s="79">
        <f t="shared" si="557"/>
        <v>0</v>
      </c>
      <c r="T109" s="237">
        <f>SUM(U109:AE109)</f>
        <v>0</v>
      </c>
      <c r="U109" s="77">
        <f t="shared" ref="U109:AE109" si="558">SUM(U110:U112)</f>
        <v>0</v>
      </c>
      <c r="V109" s="61">
        <f t="shared" si="558"/>
        <v>0</v>
      </c>
      <c r="W109" s="79">
        <f t="shared" si="558"/>
        <v>0</v>
      </c>
      <c r="X109" s="301">
        <f t="shared" si="558"/>
        <v>0</v>
      </c>
      <c r="Y109" s="95">
        <f t="shared" si="558"/>
        <v>0</v>
      </c>
      <c r="Z109" s="78">
        <f t="shared" si="558"/>
        <v>0</v>
      </c>
      <c r="AA109" s="78">
        <f t="shared" si="558"/>
        <v>0</v>
      </c>
      <c r="AB109" s="78">
        <f t="shared" si="558"/>
        <v>0</v>
      </c>
      <c r="AC109" s="78">
        <f t="shared" si="558"/>
        <v>0</v>
      </c>
      <c r="AD109" s="78">
        <f t="shared" si="558"/>
        <v>0</v>
      </c>
      <c r="AE109" s="79">
        <f t="shared" si="558"/>
        <v>0</v>
      </c>
      <c r="AF109" s="262">
        <f>SUM(AG109:AQ109)</f>
        <v>0</v>
      </c>
      <c r="AG109" s="315">
        <f t="shared" ref="AG109:AQ109" si="559">SUM(AG110:AG112)</f>
        <v>0</v>
      </c>
      <c r="AH109" s="263">
        <f t="shared" si="559"/>
        <v>0</v>
      </c>
      <c r="AI109" s="239">
        <f t="shared" si="559"/>
        <v>0</v>
      </c>
      <c r="AJ109" s="303">
        <f t="shared" si="559"/>
        <v>0</v>
      </c>
      <c r="AK109" s="240">
        <f t="shared" si="559"/>
        <v>0</v>
      </c>
      <c r="AL109" s="241">
        <f t="shared" si="559"/>
        <v>0</v>
      </c>
      <c r="AM109" s="241">
        <f t="shared" si="559"/>
        <v>0</v>
      </c>
      <c r="AN109" s="241">
        <f t="shared" si="559"/>
        <v>0</v>
      </c>
      <c r="AO109" s="241">
        <f t="shared" si="559"/>
        <v>0</v>
      </c>
      <c r="AP109" s="241">
        <f t="shared" si="559"/>
        <v>0</v>
      </c>
      <c r="AQ109" s="239">
        <f t="shared" si="559"/>
        <v>0</v>
      </c>
      <c r="AR109" s="206"/>
      <c r="AS109" s="89"/>
      <c r="AT109" s="388"/>
      <c r="AU109" s="388"/>
      <c r="AV109" s="388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" x14ac:dyDescent="0.25">
      <c r="A110" s="230"/>
      <c r="B110" s="179"/>
      <c r="C110" s="179">
        <v>422</v>
      </c>
      <c r="D110" s="566" t="s">
        <v>11</v>
      </c>
      <c r="E110" s="566"/>
      <c r="F110" s="566"/>
      <c r="G110" s="567"/>
      <c r="H110" s="76">
        <f>SUM(I110:S110)</f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>SUM(U110:AE110)</f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>SUM(AG110:AQ110)</f>
        <v>0</v>
      </c>
      <c r="AG110" s="29">
        <f t="shared" ref="AG110:AG112" si="560">I110+U110</f>
        <v>0</v>
      </c>
      <c r="AH110" s="92">
        <f t="shared" ref="AH110:AH112" si="561">J110+V110</f>
        <v>0</v>
      </c>
      <c r="AI110" s="31">
        <f t="shared" ref="AI110:AI112" si="562">K110+W110</f>
        <v>0</v>
      </c>
      <c r="AJ110" s="326">
        <f t="shared" ref="AJ110:AJ112" si="563">L110+X110</f>
        <v>0</v>
      </c>
      <c r="AK110" s="290">
        <f t="shared" ref="AK110:AK112" si="564">M110+Y110</f>
        <v>0</v>
      </c>
      <c r="AL110" s="30">
        <f t="shared" ref="AL110:AL112" si="565">N110+Z110</f>
        <v>0</v>
      </c>
      <c r="AM110" s="30">
        <f t="shared" ref="AM110:AM112" si="566">O110+AA110</f>
        <v>0</v>
      </c>
      <c r="AN110" s="30">
        <f t="shared" ref="AN110:AN112" si="567">P110+AB110</f>
        <v>0</v>
      </c>
      <c r="AO110" s="30">
        <f t="shared" ref="AO110:AO112" si="568">Q110+AC110</f>
        <v>0</v>
      </c>
      <c r="AP110" s="30">
        <f t="shared" ref="AP110:AP112" si="569">R110+AD110</f>
        <v>0</v>
      </c>
      <c r="AQ110" s="31">
        <f t="shared" ref="AQ110:AQ112" si="570">S110+AE110</f>
        <v>0</v>
      </c>
      <c r="AR110" s="206"/>
      <c r="AS110" s="89"/>
      <c r="AT110" s="388"/>
      <c r="AU110" s="388"/>
      <c r="AV110" s="388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" x14ac:dyDescent="0.25">
      <c r="A111" s="230"/>
      <c r="B111" s="179"/>
      <c r="C111" s="179">
        <v>423</v>
      </c>
      <c r="D111" s="566" t="s">
        <v>89</v>
      </c>
      <c r="E111" s="566"/>
      <c r="F111" s="566"/>
      <c r="G111" s="567"/>
      <c r="H111" s="76">
        <f>SUM(I111:S111)</f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>SUM(U111:AE111)</f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>SUM(AG111:AQ111)</f>
        <v>0</v>
      </c>
      <c r="AG111" s="29">
        <f t="shared" si="560"/>
        <v>0</v>
      </c>
      <c r="AH111" s="92">
        <f t="shared" si="561"/>
        <v>0</v>
      </c>
      <c r="AI111" s="31">
        <f t="shared" si="562"/>
        <v>0</v>
      </c>
      <c r="AJ111" s="326">
        <f t="shared" si="563"/>
        <v>0</v>
      </c>
      <c r="AK111" s="290">
        <f t="shared" si="564"/>
        <v>0</v>
      </c>
      <c r="AL111" s="30">
        <f t="shared" si="565"/>
        <v>0</v>
      </c>
      <c r="AM111" s="30">
        <f t="shared" si="566"/>
        <v>0</v>
      </c>
      <c r="AN111" s="30">
        <f t="shared" si="567"/>
        <v>0</v>
      </c>
      <c r="AO111" s="30">
        <f t="shared" si="568"/>
        <v>0</v>
      </c>
      <c r="AP111" s="30">
        <f t="shared" si="569"/>
        <v>0</v>
      </c>
      <c r="AQ111" s="31">
        <f t="shared" si="570"/>
        <v>0</v>
      </c>
      <c r="AR111" s="206"/>
      <c r="AS111" s="89"/>
      <c r="AT111" s="388"/>
      <c r="AU111" s="388"/>
      <c r="AV111" s="388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26.25" customHeight="1" x14ac:dyDescent="0.25">
      <c r="A112" s="225"/>
      <c r="B112" s="279"/>
      <c r="C112" s="279">
        <v>424</v>
      </c>
      <c r="D112" s="566" t="s">
        <v>46</v>
      </c>
      <c r="E112" s="566"/>
      <c r="F112" s="566"/>
      <c r="G112" s="567"/>
      <c r="H112" s="76">
        <f t="shared" ref="H112:H115" si="571">SUM(I112:S112)</f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ref="T112:T115" si="572">SUM(U112:AE112)</f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ref="AF112:AF115" si="573">SUM(AG112:AQ112)</f>
        <v>0</v>
      </c>
      <c r="AG112" s="29">
        <f t="shared" si="560"/>
        <v>0</v>
      </c>
      <c r="AH112" s="92">
        <f t="shared" si="561"/>
        <v>0</v>
      </c>
      <c r="AI112" s="31">
        <f t="shared" si="562"/>
        <v>0</v>
      </c>
      <c r="AJ112" s="326">
        <f t="shared" si="563"/>
        <v>0</v>
      </c>
      <c r="AK112" s="290">
        <f t="shared" si="564"/>
        <v>0</v>
      </c>
      <c r="AL112" s="30">
        <f t="shared" si="565"/>
        <v>0</v>
      </c>
      <c r="AM112" s="30">
        <f t="shared" si="566"/>
        <v>0</v>
      </c>
      <c r="AN112" s="30">
        <f t="shared" si="567"/>
        <v>0</v>
      </c>
      <c r="AO112" s="30">
        <f t="shared" si="568"/>
        <v>0</v>
      </c>
      <c r="AP112" s="30">
        <f t="shared" si="569"/>
        <v>0</v>
      </c>
      <c r="AQ112" s="31">
        <f t="shared" si="570"/>
        <v>0</v>
      </c>
      <c r="AR112" s="206"/>
      <c r="AS112" s="89"/>
      <c r="AT112" s="388"/>
      <c r="AU112" s="388"/>
      <c r="AV112" s="388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89" customFormat="1" ht="26.25" customHeight="1" x14ac:dyDescent="0.25">
      <c r="A113" s="514">
        <v>45</v>
      </c>
      <c r="B113" s="515"/>
      <c r="C113" s="431"/>
      <c r="D113" s="516" t="s">
        <v>86</v>
      </c>
      <c r="E113" s="516"/>
      <c r="F113" s="516"/>
      <c r="G113" s="516"/>
      <c r="H113" s="237">
        <f t="shared" si="571"/>
        <v>0</v>
      </c>
      <c r="I113" s="315">
        <f>I114+I115</f>
        <v>0</v>
      </c>
      <c r="J113" s="263">
        <f>J114+J115</f>
        <v>0</v>
      </c>
      <c r="K113" s="239">
        <f t="shared" ref="K113:S113" si="574">K114+K115</f>
        <v>0</v>
      </c>
      <c r="L113" s="303">
        <f t="shared" si="574"/>
        <v>0</v>
      </c>
      <c r="M113" s="240">
        <f t="shared" si="574"/>
        <v>0</v>
      </c>
      <c r="N113" s="241">
        <f t="shared" si="574"/>
        <v>0</v>
      </c>
      <c r="O113" s="241">
        <f t="shared" ref="O113" si="575">O114+O115</f>
        <v>0</v>
      </c>
      <c r="P113" s="241">
        <f t="shared" si="574"/>
        <v>0</v>
      </c>
      <c r="Q113" s="241">
        <f t="shared" si="574"/>
        <v>0</v>
      </c>
      <c r="R113" s="241">
        <f t="shared" si="574"/>
        <v>0</v>
      </c>
      <c r="S113" s="242">
        <f t="shared" si="574"/>
        <v>0</v>
      </c>
      <c r="T113" s="237">
        <f t="shared" si="572"/>
        <v>0</v>
      </c>
      <c r="U113" s="263">
        <f>U114+U115</f>
        <v>0</v>
      </c>
      <c r="V113" s="241">
        <f>V114+V115</f>
        <v>0</v>
      </c>
      <c r="W113" s="239">
        <f t="shared" ref="W113:AE113" si="576">W114+W115</f>
        <v>0</v>
      </c>
      <c r="X113" s="303">
        <f t="shared" si="576"/>
        <v>0</v>
      </c>
      <c r="Y113" s="240">
        <f t="shared" si="576"/>
        <v>0</v>
      </c>
      <c r="Z113" s="241">
        <f t="shared" si="576"/>
        <v>0</v>
      </c>
      <c r="AA113" s="241">
        <f t="shared" ref="AA113" si="577">AA114+AA115</f>
        <v>0</v>
      </c>
      <c r="AB113" s="241">
        <f t="shared" si="576"/>
        <v>0</v>
      </c>
      <c r="AC113" s="241">
        <f t="shared" si="576"/>
        <v>0</v>
      </c>
      <c r="AD113" s="241">
        <f t="shared" si="576"/>
        <v>0</v>
      </c>
      <c r="AE113" s="242">
        <f t="shared" si="576"/>
        <v>0</v>
      </c>
      <c r="AF113" s="262">
        <f t="shared" si="573"/>
        <v>0</v>
      </c>
      <c r="AG113" s="238">
        <f>AG114+AG115</f>
        <v>0</v>
      </c>
      <c r="AH113" s="241">
        <f>AH114+AH115</f>
        <v>0</v>
      </c>
      <c r="AI113" s="239">
        <f t="shared" ref="AI113:AQ113" si="578">AI114+AI115</f>
        <v>0</v>
      </c>
      <c r="AJ113" s="303">
        <f t="shared" si="578"/>
        <v>0</v>
      </c>
      <c r="AK113" s="240">
        <f t="shared" si="578"/>
        <v>0</v>
      </c>
      <c r="AL113" s="241">
        <f t="shared" si="578"/>
        <v>0</v>
      </c>
      <c r="AM113" s="241">
        <f t="shared" ref="AM113" si="579">AM114+AM115</f>
        <v>0</v>
      </c>
      <c r="AN113" s="241">
        <f t="shared" si="578"/>
        <v>0</v>
      </c>
      <c r="AO113" s="241">
        <f t="shared" si="578"/>
        <v>0</v>
      </c>
      <c r="AP113" s="241">
        <f t="shared" si="578"/>
        <v>0</v>
      </c>
      <c r="AQ113" s="242">
        <f t="shared" si="578"/>
        <v>0</v>
      </c>
      <c r="AR113" s="206"/>
      <c r="AT113" s="388"/>
      <c r="AU113" s="388"/>
      <c r="AV113" s="388"/>
    </row>
    <row r="114" spans="1:136" s="72" customFormat="1" ht="15" x14ac:dyDescent="0.25">
      <c r="A114" s="230"/>
      <c r="B114" s="179"/>
      <c r="C114" s="179">
        <v>451</v>
      </c>
      <c r="D114" s="566" t="s">
        <v>87</v>
      </c>
      <c r="E114" s="566"/>
      <c r="F114" s="566"/>
      <c r="G114" s="566"/>
      <c r="H114" s="76">
        <f t="shared" si="571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182"/>
      <c r="T114" s="28">
        <f t="shared" si="572"/>
        <v>0</v>
      </c>
      <c r="U114" s="94"/>
      <c r="V114" s="81"/>
      <c r="W114" s="82"/>
      <c r="X114" s="302"/>
      <c r="Y114" s="118"/>
      <c r="Z114" s="81"/>
      <c r="AA114" s="81"/>
      <c r="AB114" s="81"/>
      <c r="AC114" s="81"/>
      <c r="AD114" s="81"/>
      <c r="AE114" s="182"/>
      <c r="AF114" s="109">
        <f t="shared" si="573"/>
        <v>0</v>
      </c>
      <c r="AG114" s="474">
        <f t="shared" ref="AG114:AG115" si="580">I114+U114</f>
        <v>0</v>
      </c>
      <c r="AH114" s="30">
        <f t="shared" ref="AH114:AH115" si="581">J114+V114</f>
        <v>0</v>
      </c>
      <c r="AI114" s="31">
        <f t="shared" ref="AI114:AI115" si="582">K114+W114</f>
        <v>0</v>
      </c>
      <c r="AJ114" s="326">
        <f t="shared" ref="AJ114:AJ115" si="583">L114+X114</f>
        <v>0</v>
      </c>
      <c r="AK114" s="290">
        <f t="shared" ref="AK114:AK115" si="584">M114+Y114</f>
        <v>0</v>
      </c>
      <c r="AL114" s="30">
        <f t="shared" ref="AL114:AL115" si="585">N114+Z114</f>
        <v>0</v>
      </c>
      <c r="AM114" s="30">
        <f t="shared" ref="AM114:AM115" si="586">O114+AA114</f>
        <v>0</v>
      </c>
      <c r="AN114" s="30">
        <f t="shared" ref="AN114:AN115" si="587">P114+AB114</f>
        <v>0</v>
      </c>
      <c r="AO114" s="30">
        <f t="shared" ref="AO114:AO115" si="588">Q114+AC114</f>
        <v>0</v>
      </c>
      <c r="AP114" s="30">
        <f t="shared" ref="AP114:AP115" si="589">R114+AD114</f>
        <v>0</v>
      </c>
      <c r="AQ114" s="125">
        <f t="shared" ref="AQ114:AQ115" si="590">S114+AE114</f>
        <v>0</v>
      </c>
      <c r="AR114" s="206"/>
      <c r="AS114" s="89"/>
      <c r="AT114" s="388"/>
      <c r="AU114" s="388"/>
      <c r="AV114" s="388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" x14ac:dyDescent="0.25">
      <c r="A115" s="230"/>
      <c r="B115" s="179"/>
      <c r="C115" s="179">
        <v>452</v>
      </c>
      <c r="D115" s="566" t="s">
        <v>91</v>
      </c>
      <c r="E115" s="566"/>
      <c r="F115" s="566"/>
      <c r="G115" s="566"/>
      <c r="H115" s="76">
        <f t="shared" si="571"/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182"/>
      <c r="T115" s="28">
        <f t="shared" si="572"/>
        <v>0</v>
      </c>
      <c r="U115" s="94"/>
      <c r="V115" s="81"/>
      <c r="W115" s="82"/>
      <c r="X115" s="302"/>
      <c r="Y115" s="118"/>
      <c r="Z115" s="81"/>
      <c r="AA115" s="81"/>
      <c r="AB115" s="81"/>
      <c r="AC115" s="81"/>
      <c r="AD115" s="81"/>
      <c r="AE115" s="182"/>
      <c r="AF115" s="109">
        <f t="shared" si="573"/>
        <v>0</v>
      </c>
      <c r="AG115" s="474">
        <f t="shared" si="580"/>
        <v>0</v>
      </c>
      <c r="AH115" s="30">
        <f t="shared" si="581"/>
        <v>0</v>
      </c>
      <c r="AI115" s="31">
        <f t="shared" si="582"/>
        <v>0</v>
      </c>
      <c r="AJ115" s="326">
        <f t="shared" si="583"/>
        <v>0</v>
      </c>
      <c r="AK115" s="290">
        <f t="shared" si="584"/>
        <v>0</v>
      </c>
      <c r="AL115" s="30">
        <f t="shared" si="585"/>
        <v>0</v>
      </c>
      <c r="AM115" s="30">
        <f t="shared" si="586"/>
        <v>0</v>
      </c>
      <c r="AN115" s="30">
        <f t="shared" si="587"/>
        <v>0</v>
      </c>
      <c r="AO115" s="30">
        <f t="shared" si="588"/>
        <v>0</v>
      </c>
      <c r="AP115" s="30">
        <f t="shared" si="589"/>
        <v>0</v>
      </c>
      <c r="AQ115" s="125">
        <f t="shared" si="590"/>
        <v>0</v>
      </c>
      <c r="AR115" s="206"/>
      <c r="AS115" s="89"/>
      <c r="AT115" s="388"/>
      <c r="AU115" s="388"/>
      <c r="AV115" s="388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272" customFormat="1" ht="12.75" customHeight="1" x14ac:dyDescent="0.25">
      <c r="A116" s="270"/>
      <c r="B116" s="271"/>
      <c r="D116" s="273"/>
      <c r="E116" s="273"/>
      <c r="F116" s="273"/>
      <c r="G116" s="273"/>
      <c r="I116" s="633" t="s">
        <v>125</v>
      </c>
      <c r="J116" s="633"/>
      <c r="K116" s="633"/>
      <c r="L116" s="633"/>
      <c r="M116" s="633"/>
      <c r="N116" s="633"/>
      <c r="O116" s="633"/>
      <c r="P116" s="633"/>
      <c r="Q116" s="633"/>
      <c r="R116" s="633"/>
      <c r="S116" s="633"/>
      <c r="T116" s="391"/>
      <c r="U116" s="633" t="s">
        <v>125</v>
      </c>
      <c r="V116" s="633"/>
      <c r="W116" s="633"/>
      <c r="X116" s="633"/>
      <c r="Y116" s="633"/>
      <c r="Z116" s="633"/>
      <c r="AA116" s="633"/>
      <c r="AB116" s="633"/>
      <c r="AC116" s="633"/>
      <c r="AD116" s="633"/>
      <c r="AE116" s="633"/>
      <c r="AF116" s="276"/>
      <c r="AG116" s="560" t="s">
        <v>125</v>
      </c>
      <c r="AH116" s="560"/>
      <c r="AI116" s="560"/>
      <c r="AJ116" s="560"/>
      <c r="AK116" s="560"/>
      <c r="AL116" s="560"/>
      <c r="AM116" s="560"/>
      <c r="AN116" s="560"/>
      <c r="AO116" s="560"/>
      <c r="AP116" s="560"/>
      <c r="AQ116" s="561"/>
      <c r="AR116" s="274"/>
      <c r="AS116" s="309"/>
      <c r="AT116" s="309"/>
      <c r="AU116" s="309"/>
      <c r="AV116" s="309"/>
      <c r="AW116" s="276"/>
      <c r="AX116" s="276"/>
      <c r="AY116" s="276"/>
      <c r="AZ116" s="276"/>
      <c r="BA116" s="275"/>
      <c r="BB116" s="275"/>
      <c r="BC116" s="275"/>
      <c r="BD116" s="275"/>
      <c r="BE116" s="275"/>
      <c r="BF116" s="275"/>
      <c r="BG116" s="275"/>
      <c r="BH116" s="275"/>
      <c r="BI116" s="275"/>
      <c r="BJ116" s="275"/>
      <c r="BK116" s="275"/>
      <c r="BL116" s="275"/>
      <c r="BM116" s="275"/>
      <c r="BN116" s="275"/>
      <c r="BO116" s="275"/>
      <c r="BP116" s="276"/>
      <c r="BQ116" s="276"/>
      <c r="BR116" s="276"/>
      <c r="BS116" s="276"/>
      <c r="BT116" s="276"/>
      <c r="BU116" s="276"/>
      <c r="BV116" s="276"/>
      <c r="BW116" s="276"/>
      <c r="BX116" s="276"/>
      <c r="BY116" s="276"/>
      <c r="BZ116" s="276"/>
      <c r="CA116" s="276"/>
      <c r="CB116" s="276"/>
      <c r="CC116" s="276"/>
      <c r="CD116" s="276"/>
      <c r="CE116" s="276"/>
      <c r="CF116" s="276"/>
      <c r="CG116" s="276"/>
      <c r="CH116" s="276"/>
      <c r="CI116" s="276"/>
      <c r="CJ116" s="276"/>
      <c r="CK116" s="276"/>
      <c r="CL116" s="276"/>
      <c r="CM116" s="276"/>
      <c r="CN116" s="276"/>
      <c r="CO116" s="276"/>
      <c r="CP116" s="276"/>
      <c r="CQ116" s="276"/>
      <c r="CR116" s="276"/>
      <c r="CS116" s="276"/>
      <c r="CT116" s="276"/>
      <c r="CU116" s="276"/>
      <c r="CV116" s="276"/>
      <c r="CW116" s="276"/>
      <c r="CX116" s="276"/>
      <c r="CY116" s="276"/>
      <c r="CZ116" s="276"/>
      <c r="DA116" s="276"/>
      <c r="DB116" s="276"/>
      <c r="DC116" s="276"/>
      <c r="DD116" s="276"/>
      <c r="DE116" s="276"/>
      <c r="DF116" s="276"/>
      <c r="DG116" s="276"/>
      <c r="DH116" s="276"/>
      <c r="DI116" s="276"/>
      <c r="DJ116" s="276"/>
      <c r="DK116" s="276"/>
      <c r="DL116" s="276"/>
      <c r="DM116" s="276"/>
      <c r="DN116" s="276"/>
      <c r="DO116" s="276"/>
      <c r="DP116" s="276"/>
      <c r="DQ116" s="276"/>
      <c r="DR116" s="276"/>
      <c r="DS116" s="276"/>
      <c r="DT116" s="276"/>
      <c r="DU116" s="276"/>
      <c r="DV116" s="276"/>
      <c r="DW116" s="276"/>
      <c r="DX116" s="276"/>
      <c r="DY116" s="276"/>
      <c r="DZ116" s="276"/>
      <c r="EA116" s="276"/>
      <c r="EB116" s="276"/>
      <c r="EC116" s="276"/>
      <c r="ED116" s="276"/>
      <c r="EE116" s="276"/>
      <c r="EF116" s="276"/>
    </row>
    <row r="117" spans="1:136" s="72" customFormat="1" ht="10.5" customHeight="1" x14ac:dyDescent="0.25">
      <c r="A117" s="225"/>
      <c r="B117" s="210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33"/>
      <c r="AR117" s="206"/>
      <c r="AS117" s="570"/>
      <c r="AT117" s="570"/>
      <c r="AU117" s="570"/>
      <c r="AV117" s="570"/>
      <c r="AW117" s="89"/>
      <c r="AX117" s="89"/>
      <c r="AY117" s="89"/>
      <c r="AZ117" s="89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4" customFormat="1" ht="25.9" customHeight="1" x14ac:dyDescent="0.25">
      <c r="A118" s="568" t="s">
        <v>298</v>
      </c>
      <c r="B118" s="569"/>
      <c r="C118" s="569"/>
      <c r="D118" s="571" t="s">
        <v>124</v>
      </c>
      <c r="E118" s="571"/>
      <c r="F118" s="571"/>
      <c r="G118" s="572"/>
      <c r="H118" s="83">
        <f>SUM(I118:S118)</f>
        <v>0</v>
      </c>
      <c r="I118" s="84">
        <f>I119</f>
        <v>0</v>
      </c>
      <c r="J118" s="285">
        <f>J119</f>
        <v>0</v>
      </c>
      <c r="K118" s="86">
        <f t="shared" ref="K118:AQ118" si="591">K119</f>
        <v>0</v>
      </c>
      <c r="L118" s="300">
        <f t="shared" si="591"/>
        <v>0</v>
      </c>
      <c r="M118" s="120">
        <f t="shared" si="591"/>
        <v>0</v>
      </c>
      <c r="N118" s="85">
        <f t="shared" si="591"/>
        <v>0</v>
      </c>
      <c r="O118" s="85">
        <f t="shared" si="591"/>
        <v>0</v>
      </c>
      <c r="P118" s="85">
        <f t="shared" si="591"/>
        <v>0</v>
      </c>
      <c r="Q118" s="85">
        <f t="shared" si="591"/>
        <v>0</v>
      </c>
      <c r="R118" s="85">
        <f t="shared" si="591"/>
        <v>0</v>
      </c>
      <c r="S118" s="86">
        <f t="shared" si="591"/>
        <v>0</v>
      </c>
      <c r="T118" s="245">
        <f>SUM(U118:AE118)</f>
        <v>0</v>
      </c>
      <c r="U118" s="84">
        <f>U119</f>
        <v>0</v>
      </c>
      <c r="V118" s="285">
        <f>V119</f>
        <v>0</v>
      </c>
      <c r="W118" s="86">
        <f t="shared" si="591"/>
        <v>0</v>
      </c>
      <c r="X118" s="300">
        <f t="shared" si="591"/>
        <v>0</v>
      </c>
      <c r="Y118" s="120">
        <f t="shared" si="591"/>
        <v>0</v>
      </c>
      <c r="Z118" s="85">
        <f t="shared" si="591"/>
        <v>0</v>
      </c>
      <c r="AA118" s="85">
        <f t="shared" si="591"/>
        <v>0</v>
      </c>
      <c r="AB118" s="85">
        <f t="shared" si="591"/>
        <v>0</v>
      </c>
      <c r="AC118" s="85">
        <f t="shared" si="591"/>
        <v>0</v>
      </c>
      <c r="AD118" s="85">
        <f t="shared" si="591"/>
        <v>0</v>
      </c>
      <c r="AE118" s="86">
        <f t="shared" si="591"/>
        <v>0</v>
      </c>
      <c r="AF118" s="261">
        <f>SUM(AG118:AQ118)</f>
        <v>0</v>
      </c>
      <c r="AG118" s="468">
        <f>AG119</f>
        <v>0</v>
      </c>
      <c r="AH118" s="469">
        <f>AH119</f>
        <v>0</v>
      </c>
      <c r="AI118" s="470">
        <f t="shared" si="591"/>
        <v>0</v>
      </c>
      <c r="AJ118" s="471">
        <f t="shared" si="591"/>
        <v>0</v>
      </c>
      <c r="AK118" s="472">
        <f t="shared" si="591"/>
        <v>0</v>
      </c>
      <c r="AL118" s="473">
        <f t="shared" si="591"/>
        <v>0</v>
      </c>
      <c r="AM118" s="473">
        <f t="shared" si="591"/>
        <v>0</v>
      </c>
      <c r="AN118" s="473">
        <f t="shared" si="591"/>
        <v>0</v>
      </c>
      <c r="AO118" s="473">
        <f t="shared" si="591"/>
        <v>0</v>
      </c>
      <c r="AP118" s="473">
        <f t="shared" si="591"/>
        <v>0</v>
      </c>
      <c r="AQ118" s="470">
        <f t="shared" si="591"/>
        <v>0</v>
      </c>
      <c r="AR118" s="206"/>
      <c r="AS118" s="190"/>
      <c r="AT118" s="448"/>
      <c r="AU118" s="448"/>
      <c r="AV118" s="448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2"/>
      <c r="BW118" s="192"/>
      <c r="BX118" s="192"/>
      <c r="BY118" s="192"/>
      <c r="BZ118" s="192"/>
      <c r="CA118" s="192"/>
      <c r="CB118" s="192"/>
      <c r="CC118" s="192"/>
      <c r="CD118" s="192"/>
      <c r="CE118" s="192"/>
      <c r="CF118" s="192"/>
      <c r="CG118" s="192"/>
      <c r="CH118" s="192"/>
      <c r="CI118" s="192"/>
      <c r="CJ118" s="192"/>
      <c r="CK118" s="192"/>
      <c r="CL118" s="192"/>
      <c r="CM118" s="192"/>
      <c r="CN118" s="192"/>
      <c r="CO118" s="192"/>
      <c r="CP118" s="192"/>
      <c r="CQ118" s="192"/>
      <c r="CR118" s="192"/>
      <c r="CS118" s="192"/>
      <c r="CT118" s="192"/>
      <c r="CU118" s="192"/>
      <c r="CV118" s="192"/>
      <c r="CW118" s="192"/>
      <c r="CX118" s="192"/>
      <c r="CY118" s="192"/>
      <c r="CZ118" s="192"/>
      <c r="DA118" s="192"/>
      <c r="DB118" s="192"/>
      <c r="DC118" s="192"/>
      <c r="DD118" s="192"/>
      <c r="DE118" s="192"/>
      <c r="DF118" s="192"/>
      <c r="DG118" s="192"/>
      <c r="DH118" s="192"/>
      <c r="DI118" s="192"/>
      <c r="DJ118" s="192"/>
      <c r="DK118" s="192"/>
      <c r="DL118" s="192"/>
      <c r="DM118" s="192"/>
      <c r="DN118" s="192"/>
      <c r="DO118" s="192"/>
      <c r="DP118" s="192"/>
      <c r="DQ118" s="192"/>
      <c r="DR118" s="192"/>
      <c r="DS118" s="192"/>
      <c r="DT118" s="192"/>
      <c r="DU118" s="192"/>
      <c r="DV118" s="192"/>
      <c r="DW118" s="192"/>
      <c r="DX118" s="192"/>
      <c r="DY118" s="192"/>
      <c r="DZ118" s="192"/>
      <c r="EA118" s="192"/>
      <c r="EB118" s="192"/>
      <c r="EC118" s="192"/>
      <c r="ED118" s="192"/>
      <c r="EE118" s="192"/>
      <c r="EF118" s="192"/>
    </row>
    <row r="119" spans="1:136" s="74" customFormat="1" ht="15.75" customHeight="1" x14ac:dyDescent="0.25">
      <c r="A119" s="436">
        <v>3</v>
      </c>
      <c r="B119" s="68"/>
      <c r="C119" s="90"/>
      <c r="D119" s="564" t="s">
        <v>16</v>
      </c>
      <c r="E119" s="564"/>
      <c r="F119" s="564"/>
      <c r="G119" s="565"/>
      <c r="H119" s="75">
        <f t="shared" ref="H119:H126" si="592">SUM(I119:S119)</f>
        <v>0</v>
      </c>
      <c r="I119" s="77">
        <f>I120+I124</f>
        <v>0</v>
      </c>
      <c r="J119" s="61">
        <f>J120+J124</f>
        <v>0</v>
      </c>
      <c r="K119" s="79">
        <f t="shared" ref="K119:S119" si="593">K120+K124</f>
        <v>0</v>
      </c>
      <c r="L119" s="301">
        <f t="shared" si="593"/>
        <v>0</v>
      </c>
      <c r="M119" s="95">
        <f t="shared" si="593"/>
        <v>0</v>
      </c>
      <c r="N119" s="78">
        <f t="shared" si="593"/>
        <v>0</v>
      </c>
      <c r="O119" s="78">
        <f t="shared" ref="O119" si="594">O120+O124</f>
        <v>0</v>
      </c>
      <c r="P119" s="78">
        <f t="shared" si="593"/>
        <v>0</v>
      </c>
      <c r="Q119" s="78">
        <f t="shared" si="593"/>
        <v>0</v>
      </c>
      <c r="R119" s="78">
        <f t="shared" si="593"/>
        <v>0</v>
      </c>
      <c r="S119" s="79">
        <f t="shared" si="593"/>
        <v>0</v>
      </c>
      <c r="T119" s="237">
        <f t="shared" ref="T119:T126" si="595">SUM(U119:AE119)</f>
        <v>0</v>
      </c>
      <c r="U119" s="77">
        <f>U120+U124</f>
        <v>0</v>
      </c>
      <c r="V119" s="61">
        <f>V120+V124</f>
        <v>0</v>
      </c>
      <c r="W119" s="79">
        <f t="shared" ref="W119:AE119" si="596">W120+W124</f>
        <v>0</v>
      </c>
      <c r="X119" s="301">
        <f t="shared" si="596"/>
        <v>0</v>
      </c>
      <c r="Y119" s="95">
        <f t="shared" si="596"/>
        <v>0</v>
      </c>
      <c r="Z119" s="78">
        <f t="shared" si="596"/>
        <v>0</v>
      </c>
      <c r="AA119" s="78">
        <f t="shared" ref="AA119" si="597">AA120+AA124</f>
        <v>0</v>
      </c>
      <c r="AB119" s="78">
        <f t="shared" si="596"/>
        <v>0</v>
      </c>
      <c r="AC119" s="78">
        <f t="shared" si="596"/>
        <v>0</v>
      </c>
      <c r="AD119" s="78">
        <f t="shared" si="596"/>
        <v>0</v>
      </c>
      <c r="AE119" s="79">
        <f t="shared" si="596"/>
        <v>0</v>
      </c>
      <c r="AF119" s="262">
        <f t="shared" ref="AF119:AF126" si="598">SUM(AG119:AQ119)</f>
        <v>0</v>
      </c>
      <c r="AG119" s="315">
        <f>AG120+AG124</f>
        <v>0</v>
      </c>
      <c r="AH119" s="263">
        <f>AH120+AH124</f>
        <v>0</v>
      </c>
      <c r="AI119" s="239">
        <f t="shared" ref="AI119:AQ119" si="599">AI120+AI124</f>
        <v>0</v>
      </c>
      <c r="AJ119" s="303">
        <f t="shared" si="599"/>
        <v>0</v>
      </c>
      <c r="AK119" s="240">
        <f t="shared" si="599"/>
        <v>0</v>
      </c>
      <c r="AL119" s="241">
        <f t="shared" si="599"/>
        <v>0</v>
      </c>
      <c r="AM119" s="241">
        <f t="shared" ref="AM119" si="600">AM120+AM124</f>
        <v>0</v>
      </c>
      <c r="AN119" s="241">
        <f t="shared" si="599"/>
        <v>0</v>
      </c>
      <c r="AO119" s="241">
        <f t="shared" si="599"/>
        <v>0</v>
      </c>
      <c r="AP119" s="241">
        <f t="shared" si="599"/>
        <v>0</v>
      </c>
      <c r="AQ119" s="239">
        <f t="shared" si="599"/>
        <v>0</v>
      </c>
      <c r="AR119" s="206"/>
      <c r="AS119" s="89"/>
      <c r="AT119" s="388"/>
      <c r="AU119" s="388"/>
      <c r="AV119" s="388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  <c r="DJ119" s="192"/>
      <c r="DK119" s="192"/>
      <c r="DL119" s="192"/>
      <c r="DM119" s="192"/>
      <c r="DN119" s="192"/>
      <c r="DO119" s="192"/>
      <c r="DP119" s="192"/>
      <c r="DQ119" s="192"/>
      <c r="DR119" s="192"/>
      <c r="DS119" s="192"/>
      <c r="DT119" s="192"/>
      <c r="DU119" s="192"/>
      <c r="DV119" s="192"/>
      <c r="DW119" s="192"/>
      <c r="DX119" s="192"/>
      <c r="DY119" s="192"/>
      <c r="DZ119" s="192"/>
      <c r="EA119" s="192"/>
      <c r="EB119" s="192"/>
      <c r="EC119" s="192"/>
      <c r="ED119" s="192"/>
      <c r="EE119" s="192"/>
      <c r="EF119" s="192"/>
    </row>
    <row r="120" spans="1:136" s="73" customFormat="1" ht="15.75" customHeight="1" x14ac:dyDescent="0.25">
      <c r="A120" s="562">
        <v>31</v>
      </c>
      <c r="B120" s="563"/>
      <c r="C120" s="90"/>
      <c r="D120" s="564" t="s">
        <v>0</v>
      </c>
      <c r="E120" s="564"/>
      <c r="F120" s="564"/>
      <c r="G120" s="565"/>
      <c r="H120" s="75">
        <f t="shared" si="592"/>
        <v>0</v>
      </c>
      <c r="I120" s="96">
        <f>SUM(I121:I123)</f>
        <v>0</v>
      </c>
      <c r="J120" s="61">
        <f>SUM(J121:J123)</f>
        <v>0</v>
      </c>
      <c r="K120" s="79">
        <f t="shared" ref="K120:S120" si="601">SUM(K121:K123)</f>
        <v>0</v>
      </c>
      <c r="L120" s="301">
        <f t="shared" si="601"/>
        <v>0</v>
      </c>
      <c r="M120" s="95">
        <f t="shared" si="601"/>
        <v>0</v>
      </c>
      <c r="N120" s="78">
        <f t="shared" si="601"/>
        <v>0</v>
      </c>
      <c r="O120" s="78">
        <f t="shared" ref="O120" si="602">SUM(O121:O123)</f>
        <v>0</v>
      </c>
      <c r="P120" s="78">
        <f t="shared" si="601"/>
        <v>0</v>
      </c>
      <c r="Q120" s="78">
        <f t="shared" si="601"/>
        <v>0</v>
      </c>
      <c r="R120" s="78">
        <f t="shared" si="601"/>
        <v>0</v>
      </c>
      <c r="S120" s="229">
        <f t="shared" si="601"/>
        <v>0</v>
      </c>
      <c r="T120" s="248">
        <f t="shared" si="595"/>
        <v>0</v>
      </c>
      <c r="U120" s="96">
        <f>SUM(U121:U123)</f>
        <v>0</v>
      </c>
      <c r="V120" s="78">
        <f>SUM(V121:V123)</f>
        <v>0</v>
      </c>
      <c r="W120" s="79">
        <f t="shared" ref="W120:AE120" si="603">SUM(W121:W123)</f>
        <v>0</v>
      </c>
      <c r="X120" s="301">
        <f t="shared" si="603"/>
        <v>0</v>
      </c>
      <c r="Y120" s="95">
        <f t="shared" si="603"/>
        <v>0</v>
      </c>
      <c r="Z120" s="78">
        <f t="shared" si="603"/>
        <v>0</v>
      </c>
      <c r="AA120" s="78">
        <f t="shared" ref="AA120" si="604">SUM(AA121:AA123)</f>
        <v>0</v>
      </c>
      <c r="AB120" s="78">
        <f t="shared" si="603"/>
        <v>0</v>
      </c>
      <c r="AC120" s="78">
        <f t="shared" si="603"/>
        <v>0</v>
      </c>
      <c r="AD120" s="78">
        <f t="shared" si="603"/>
        <v>0</v>
      </c>
      <c r="AE120" s="229">
        <f t="shared" si="603"/>
        <v>0</v>
      </c>
      <c r="AF120" s="262">
        <f t="shared" si="598"/>
        <v>0</v>
      </c>
      <c r="AG120" s="238">
        <f>SUM(AG121:AG123)</f>
        <v>0</v>
      </c>
      <c r="AH120" s="241">
        <f>SUM(AH121:AH123)</f>
        <v>0</v>
      </c>
      <c r="AI120" s="239">
        <f t="shared" ref="AI120:AQ120" si="605">SUM(AI121:AI123)</f>
        <v>0</v>
      </c>
      <c r="AJ120" s="303">
        <f t="shared" si="605"/>
        <v>0</v>
      </c>
      <c r="AK120" s="240">
        <f t="shared" si="605"/>
        <v>0</v>
      </c>
      <c r="AL120" s="241">
        <f t="shared" si="605"/>
        <v>0</v>
      </c>
      <c r="AM120" s="241">
        <f t="shared" ref="AM120" si="606">SUM(AM121:AM123)</f>
        <v>0</v>
      </c>
      <c r="AN120" s="241">
        <f t="shared" si="605"/>
        <v>0</v>
      </c>
      <c r="AO120" s="241">
        <f t="shared" si="605"/>
        <v>0</v>
      </c>
      <c r="AP120" s="241">
        <f t="shared" si="605"/>
        <v>0</v>
      </c>
      <c r="AQ120" s="242">
        <f t="shared" si="605"/>
        <v>0</v>
      </c>
      <c r="AR120" s="206"/>
      <c r="AS120" s="89"/>
      <c r="AT120" s="388"/>
      <c r="AU120" s="388"/>
      <c r="AV120" s="388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0"/>
      <c r="CM120" s="190"/>
      <c r="CN120" s="190"/>
      <c r="CO120" s="190"/>
      <c r="CP120" s="190"/>
      <c r="CQ120" s="190"/>
      <c r="CR120" s="190"/>
      <c r="CS120" s="190"/>
      <c r="CT120" s="190"/>
      <c r="CU120" s="190"/>
      <c r="CV120" s="190"/>
      <c r="CW120" s="190"/>
      <c r="CX120" s="190"/>
      <c r="CY120" s="190"/>
      <c r="CZ120" s="190"/>
      <c r="DA120" s="190"/>
      <c r="DB120" s="190"/>
      <c r="DC120" s="190"/>
      <c r="DD120" s="190"/>
      <c r="DE120" s="190"/>
      <c r="DF120" s="190"/>
      <c r="DG120" s="190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190"/>
      <c r="DR120" s="190"/>
      <c r="DS120" s="190"/>
      <c r="DT120" s="190"/>
      <c r="DU120" s="190"/>
      <c r="DV120" s="190"/>
      <c r="DW120" s="190"/>
      <c r="DX120" s="190"/>
      <c r="DY120" s="190"/>
      <c r="DZ120" s="190"/>
      <c r="EA120" s="190"/>
      <c r="EB120" s="190"/>
      <c r="EC120" s="190"/>
      <c r="ED120" s="190"/>
      <c r="EE120" s="190"/>
      <c r="EF120" s="190"/>
    </row>
    <row r="121" spans="1:136" s="72" customFormat="1" ht="15.75" customHeight="1" x14ac:dyDescent="0.25">
      <c r="A121" s="230"/>
      <c r="B121" s="179"/>
      <c r="C121" s="179">
        <v>311</v>
      </c>
      <c r="D121" s="566" t="s">
        <v>1</v>
      </c>
      <c r="E121" s="566"/>
      <c r="F121" s="566"/>
      <c r="G121" s="566"/>
      <c r="H121" s="76">
        <f t="shared" si="592"/>
        <v>0</v>
      </c>
      <c r="I121" s="80"/>
      <c r="J121" s="94"/>
      <c r="K121" s="82"/>
      <c r="L121" s="302"/>
      <c r="M121" s="118"/>
      <c r="N121" s="81"/>
      <c r="O121" s="81"/>
      <c r="P121" s="81"/>
      <c r="Q121" s="81"/>
      <c r="R121" s="81"/>
      <c r="S121" s="82"/>
      <c r="T121" s="28">
        <f t="shared" si="595"/>
        <v>0</v>
      </c>
      <c r="U121" s="80"/>
      <c r="V121" s="94"/>
      <c r="W121" s="82"/>
      <c r="X121" s="302"/>
      <c r="Y121" s="118"/>
      <c r="Z121" s="81"/>
      <c r="AA121" s="81"/>
      <c r="AB121" s="81"/>
      <c r="AC121" s="81"/>
      <c r="AD121" s="81"/>
      <c r="AE121" s="82"/>
      <c r="AF121" s="109">
        <f t="shared" si="598"/>
        <v>0</v>
      </c>
      <c r="AG121" s="29">
        <f t="shared" ref="AG121:AG123" si="607">I121+U121</f>
        <v>0</v>
      </c>
      <c r="AH121" s="92">
        <f t="shared" ref="AH121:AH123" si="608">J121+V121</f>
        <v>0</v>
      </c>
      <c r="AI121" s="31">
        <f t="shared" ref="AI121:AI123" si="609">K121+W121</f>
        <v>0</v>
      </c>
      <c r="AJ121" s="326">
        <f t="shared" ref="AJ121:AJ123" si="610">L121+X121</f>
        <v>0</v>
      </c>
      <c r="AK121" s="290">
        <f t="shared" ref="AK121:AK123" si="611">M121+Y121</f>
        <v>0</v>
      </c>
      <c r="AL121" s="30">
        <f t="shared" ref="AL121:AL123" si="612">N121+Z121</f>
        <v>0</v>
      </c>
      <c r="AM121" s="30">
        <f t="shared" ref="AM121:AM123" si="613">O121+AA121</f>
        <v>0</v>
      </c>
      <c r="AN121" s="30">
        <f t="shared" ref="AN121:AN123" si="614">P121+AB121</f>
        <v>0</v>
      </c>
      <c r="AO121" s="30">
        <f t="shared" ref="AO121:AO123" si="615">Q121+AC121</f>
        <v>0</v>
      </c>
      <c r="AP121" s="30">
        <f t="shared" ref="AP121:AP123" si="616">R121+AD121</f>
        <v>0</v>
      </c>
      <c r="AQ121" s="31">
        <f t="shared" ref="AQ121:AQ123" si="617">S121+AE121</f>
        <v>0</v>
      </c>
      <c r="AR121" s="206"/>
      <c r="AS121" s="89"/>
      <c r="AT121" s="388"/>
      <c r="AU121" s="388"/>
      <c r="AV121" s="388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</row>
    <row r="122" spans="1:136" s="72" customFormat="1" ht="15.75" customHeight="1" x14ac:dyDescent="0.25">
      <c r="A122" s="230"/>
      <c r="B122" s="179"/>
      <c r="C122" s="179">
        <v>312</v>
      </c>
      <c r="D122" s="566" t="s">
        <v>2</v>
      </c>
      <c r="E122" s="566"/>
      <c r="F122" s="566"/>
      <c r="G122" s="567"/>
      <c r="H122" s="76">
        <f t="shared" si="592"/>
        <v>0</v>
      </c>
      <c r="I122" s="80"/>
      <c r="J122" s="94"/>
      <c r="K122" s="82"/>
      <c r="L122" s="302"/>
      <c r="M122" s="118"/>
      <c r="N122" s="81"/>
      <c r="O122" s="81"/>
      <c r="P122" s="81"/>
      <c r="Q122" s="81"/>
      <c r="R122" s="81"/>
      <c r="S122" s="82"/>
      <c r="T122" s="28">
        <f t="shared" si="595"/>
        <v>0</v>
      </c>
      <c r="U122" s="80"/>
      <c r="V122" s="94"/>
      <c r="W122" s="82"/>
      <c r="X122" s="302"/>
      <c r="Y122" s="118"/>
      <c r="Z122" s="81"/>
      <c r="AA122" s="81"/>
      <c r="AB122" s="81"/>
      <c r="AC122" s="81"/>
      <c r="AD122" s="81"/>
      <c r="AE122" s="82"/>
      <c r="AF122" s="109">
        <f t="shared" si="598"/>
        <v>0</v>
      </c>
      <c r="AG122" s="29">
        <f t="shared" si="607"/>
        <v>0</v>
      </c>
      <c r="AH122" s="92">
        <f t="shared" si="608"/>
        <v>0</v>
      </c>
      <c r="AI122" s="31">
        <f t="shared" si="609"/>
        <v>0</v>
      </c>
      <c r="AJ122" s="326">
        <f t="shared" si="610"/>
        <v>0</v>
      </c>
      <c r="AK122" s="290">
        <f t="shared" si="611"/>
        <v>0</v>
      </c>
      <c r="AL122" s="30">
        <f t="shared" si="612"/>
        <v>0</v>
      </c>
      <c r="AM122" s="30">
        <f t="shared" si="613"/>
        <v>0</v>
      </c>
      <c r="AN122" s="30">
        <f t="shared" si="614"/>
        <v>0</v>
      </c>
      <c r="AO122" s="30">
        <f t="shared" si="615"/>
        <v>0</v>
      </c>
      <c r="AP122" s="30">
        <f t="shared" si="616"/>
        <v>0</v>
      </c>
      <c r="AQ122" s="31">
        <f t="shared" si="617"/>
        <v>0</v>
      </c>
      <c r="AR122" s="206"/>
      <c r="AS122" s="190"/>
      <c r="AT122" s="190"/>
      <c r="AU122" s="190"/>
      <c r="AV122" s="190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</row>
    <row r="123" spans="1:136" s="72" customFormat="1" ht="15.75" customHeight="1" x14ac:dyDescent="0.25">
      <c r="A123" s="230"/>
      <c r="B123" s="179"/>
      <c r="C123" s="179">
        <v>313</v>
      </c>
      <c r="D123" s="566" t="s">
        <v>3</v>
      </c>
      <c r="E123" s="566"/>
      <c r="F123" s="566"/>
      <c r="G123" s="566"/>
      <c r="H123" s="76">
        <f t="shared" si="592"/>
        <v>0</v>
      </c>
      <c r="I123" s="80"/>
      <c r="J123" s="94"/>
      <c r="K123" s="82"/>
      <c r="L123" s="302"/>
      <c r="M123" s="118"/>
      <c r="N123" s="81"/>
      <c r="O123" s="81"/>
      <c r="P123" s="81"/>
      <c r="Q123" s="81"/>
      <c r="R123" s="81"/>
      <c r="S123" s="82"/>
      <c r="T123" s="28">
        <f t="shared" si="595"/>
        <v>0</v>
      </c>
      <c r="U123" s="80"/>
      <c r="V123" s="94"/>
      <c r="W123" s="82"/>
      <c r="X123" s="302"/>
      <c r="Y123" s="118"/>
      <c r="Z123" s="81"/>
      <c r="AA123" s="81"/>
      <c r="AB123" s="81"/>
      <c r="AC123" s="81"/>
      <c r="AD123" s="81"/>
      <c r="AE123" s="82"/>
      <c r="AF123" s="109">
        <f t="shared" si="598"/>
        <v>0</v>
      </c>
      <c r="AG123" s="29">
        <f t="shared" si="607"/>
        <v>0</v>
      </c>
      <c r="AH123" s="92">
        <f t="shared" si="608"/>
        <v>0</v>
      </c>
      <c r="AI123" s="31">
        <f t="shared" si="609"/>
        <v>0</v>
      </c>
      <c r="AJ123" s="326">
        <f t="shared" si="610"/>
        <v>0</v>
      </c>
      <c r="AK123" s="290">
        <f t="shared" si="611"/>
        <v>0</v>
      </c>
      <c r="AL123" s="30">
        <f t="shared" si="612"/>
        <v>0</v>
      </c>
      <c r="AM123" s="30">
        <f t="shared" si="613"/>
        <v>0</v>
      </c>
      <c r="AN123" s="30">
        <f t="shared" si="614"/>
        <v>0</v>
      </c>
      <c r="AO123" s="30">
        <f t="shared" si="615"/>
        <v>0</v>
      </c>
      <c r="AP123" s="30">
        <f t="shared" si="616"/>
        <v>0</v>
      </c>
      <c r="AQ123" s="31">
        <f t="shared" si="617"/>
        <v>0</v>
      </c>
      <c r="AR123" s="206"/>
      <c r="AS123" s="89"/>
      <c r="AT123" s="388"/>
      <c r="AU123" s="388"/>
      <c r="AV123" s="388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</row>
    <row r="124" spans="1:136" s="73" customFormat="1" ht="15.75" customHeight="1" x14ac:dyDescent="0.25">
      <c r="A124" s="562">
        <v>32</v>
      </c>
      <c r="B124" s="563"/>
      <c r="C124" s="90"/>
      <c r="D124" s="564" t="s">
        <v>4</v>
      </c>
      <c r="E124" s="564"/>
      <c r="F124" s="564"/>
      <c r="G124" s="565"/>
      <c r="H124" s="75">
        <f t="shared" si="592"/>
        <v>0</v>
      </c>
      <c r="I124" s="77">
        <f t="shared" ref="I124:S124" si="618">SUM(I125:I128)</f>
        <v>0</v>
      </c>
      <c r="J124" s="61">
        <f t="shared" ref="J124" si="619">SUM(J125:J128)</f>
        <v>0</v>
      </c>
      <c r="K124" s="79">
        <f t="shared" si="618"/>
        <v>0</v>
      </c>
      <c r="L124" s="301">
        <f t="shared" si="618"/>
        <v>0</v>
      </c>
      <c r="M124" s="95">
        <f t="shared" si="618"/>
        <v>0</v>
      </c>
      <c r="N124" s="78">
        <f t="shared" si="618"/>
        <v>0</v>
      </c>
      <c r="O124" s="78">
        <f t="shared" ref="O124" si="620">SUM(O125:O128)</f>
        <v>0</v>
      </c>
      <c r="P124" s="78">
        <f t="shared" si="618"/>
        <v>0</v>
      </c>
      <c r="Q124" s="78">
        <f t="shared" si="618"/>
        <v>0</v>
      </c>
      <c r="R124" s="78">
        <f t="shared" si="618"/>
        <v>0</v>
      </c>
      <c r="S124" s="79">
        <f t="shared" si="618"/>
        <v>0</v>
      </c>
      <c r="T124" s="237">
        <f t="shared" si="595"/>
        <v>0</v>
      </c>
      <c r="U124" s="77">
        <f t="shared" ref="U124:AE124" si="621">SUM(U125:U128)</f>
        <v>0</v>
      </c>
      <c r="V124" s="61">
        <f t="shared" ref="V124" si="622">SUM(V125:V128)</f>
        <v>0</v>
      </c>
      <c r="W124" s="79">
        <f t="shared" si="621"/>
        <v>0</v>
      </c>
      <c r="X124" s="301">
        <f t="shared" si="621"/>
        <v>0</v>
      </c>
      <c r="Y124" s="95">
        <f t="shared" si="621"/>
        <v>0</v>
      </c>
      <c r="Z124" s="78">
        <f t="shared" si="621"/>
        <v>0</v>
      </c>
      <c r="AA124" s="78">
        <f t="shared" ref="AA124" si="623">SUM(AA125:AA128)</f>
        <v>0</v>
      </c>
      <c r="AB124" s="78">
        <f t="shared" si="621"/>
        <v>0</v>
      </c>
      <c r="AC124" s="78">
        <f t="shared" si="621"/>
        <v>0</v>
      </c>
      <c r="AD124" s="78">
        <f t="shared" si="621"/>
        <v>0</v>
      </c>
      <c r="AE124" s="79">
        <f t="shared" si="621"/>
        <v>0</v>
      </c>
      <c r="AF124" s="262">
        <f t="shared" si="598"/>
        <v>0</v>
      </c>
      <c r="AG124" s="315">
        <f t="shared" ref="AG124:AQ124" si="624">SUM(AG125:AG128)</f>
        <v>0</v>
      </c>
      <c r="AH124" s="263">
        <f t="shared" ref="AH124" si="625">SUM(AH125:AH128)</f>
        <v>0</v>
      </c>
      <c r="AI124" s="239">
        <f t="shared" si="624"/>
        <v>0</v>
      </c>
      <c r="AJ124" s="303">
        <f t="shared" si="624"/>
        <v>0</v>
      </c>
      <c r="AK124" s="240">
        <f t="shared" si="624"/>
        <v>0</v>
      </c>
      <c r="AL124" s="241">
        <f t="shared" si="624"/>
        <v>0</v>
      </c>
      <c r="AM124" s="241">
        <f t="shared" ref="AM124" si="626">SUM(AM125:AM128)</f>
        <v>0</v>
      </c>
      <c r="AN124" s="241">
        <f t="shared" si="624"/>
        <v>0</v>
      </c>
      <c r="AO124" s="241">
        <f t="shared" si="624"/>
        <v>0</v>
      </c>
      <c r="AP124" s="241">
        <f t="shared" si="624"/>
        <v>0</v>
      </c>
      <c r="AQ124" s="239">
        <f t="shared" si="624"/>
        <v>0</v>
      </c>
      <c r="AR124" s="206"/>
      <c r="AS124" s="89"/>
      <c r="AT124" s="388"/>
      <c r="AU124" s="388"/>
      <c r="AV124" s="388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0"/>
      <c r="CM124" s="190"/>
      <c r="CN124" s="190"/>
      <c r="CO124" s="190"/>
      <c r="CP124" s="190"/>
      <c r="CQ124" s="190"/>
      <c r="CR124" s="190"/>
      <c r="CS124" s="190"/>
      <c r="CT124" s="190"/>
      <c r="CU124" s="190"/>
      <c r="CV124" s="190"/>
      <c r="CW124" s="190"/>
      <c r="CX124" s="190"/>
      <c r="CY124" s="190"/>
      <c r="CZ124" s="190"/>
      <c r="DA124" s="190"/>
      <c r="DB124" s="190"/>
      <c r="DC124" s="190"/>
      <c r="DD124" s="190"/>
      <c r="DE124" s="190"/>
      <c r="DF124" s="190"/>
      <c r="DG124" s="190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190"/>
      <c r="EA124" s="190"/>
      <c r="EB124" s="190"/>
      <c r="EC124" s="190"/>
      <c r="ED124" s="190"/>
      <c r="EE124" s="190"/>
      <c r="EF124" s="190"/>
    </row>
    <row r="125" spans="1:136" s="72" customFormat="1" ht="15.75" customHeight="1" x14ac:dyDescent="0.25">
      <c r="A125" s="230"/>
      <c r="B125" s="179"/>
      <c r="C125" s="179">
        <v>321</v>
      </c>
      <c r="D125" s="566" t="s">
        <v>5</v>
      </c>
      <c r="E125" s="566"/>
      <c r="F125" s="566"/>
      <c r="G125" s="566"/>
      <c r="H125" s="76">
        <f t="shared" si="592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595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598"/>
        <v>0</v>
      </c>
      <c r="AG125" s="29">
        <f t="shared" ref="AG125:AG128" si="627">I125+U125</f>
        <v>0</v>
      </c>
      <c r="AH125" s="92">
        <f t="shared" ref="AH125:AH128" si="628">J125+V125</f>
        <v>0</v>
      </c>
      <c r="AI125" s="31">
        <f t="shared" ref="AI125:AI128" si="629">K125+W125</f>
        <v>0</v>
      </c>
      <c r="AJ125" s="326">
        <f t="shared" ref="AJ125:AJ128" si="630">L125+X125</f>
        <v>0</v>
      </c>
      <c r="AK125" s="290">
        <f t="shared" ref="AK125:AK128" si="631">M125+Y125</f>
        <v>0</v>
      </c>
      <c r="AL125" s="30">
        <f t="shared" ref="AL125:AL128" si="632">N125+Z125</f>
        <v>0</v>
      </c>
      <c r="AM125" s="30">
        <f t="shared" ref="AM125:AM128" si="633">O125+AA125</f>
        <v>0</v>
      </c>
      <c r="AN125" s="30">
        <f t="shared" ref="AN125:AN128" si="634">P125+AB125</f>
        <v>0</v>
      </c>
      <c r="AO125" s="30">
        <f t="shared" ref="AO125:AO128" si="635">Q125+AC125</f>
        <v>0</v>
      </c>
      <c r="AP125" s="30">
        <f t="shared" ref="AP125:AP128" si="636">R125+AD125</f>
        <v>0</v>
      </c>
      <c r="AQ125" s="31">
        <f t="shared" ref="AQ125:AQ128" si="637">S125+AE125</f>
        <v>0</v>
      </c>
      <c r="AR125" s="206"/>
      <c r="AS125" s="89"/>
      <c r="AT125" s="388"/>
      <c r="AU125" s="388"/>
      <c r="AV125" s="388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0"/>
      <c r="B126" s="179"/>
      <c r="C126" s="179">
        <v>322</v>
      </c>
      <c r="D126" s="566" t="s">
        <v>6</v>
      </c>
      <c r="E126" s="566"/>
      <c r="F126" s="566"/>
      <c r="G126" s="566"/>
      <c r="H126" s="76">
        <f t="shared" si="592"/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 t="shared" si="595"/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 t="shared" si="598"/>
        <v>0</v>
      </c>
      <c r="AG126" s="29">
        <f t="shared" si="627"/>
        <v>0</v>
      </c>
      <c r="AH126" s="92">
        <f t="shared" si="628"/>
        <v>0</v>
      </c>
      <c r="AI126" s="31">
        <f t="shared" si="629"/>
        <v>0</v>
      </c>
      <c r="AJ126" s="326">
        <f t="shared" si="630"/>
        <v>0</v>
      </c>
      <c r="AK126" s="290">
        <f t="shared" si="631"/>
        <v>0</v>
      </c>
      <c r="AL126" s="30">
        <f t="shared" si="632"/>
        <v>0</v>
      </c>
      <c r="AM126" s="30">
        <f t="shared" si="633"/>
        <v>0</v>
      </c>
      <c r="AN126" s="30">
        <f t="shared" si="634"/>
        <v>0</v>
      </c>
      <c r="AO126" s="30">
        <f t="shared" si="635"/>
        <v>0</v>
      </c>
      <c r="AP126" s="30">
        <f t="shared" si="636"/>
        <v>0</v>
      </c>
      <c r="AQ126" s="31">
        <f t="shared" si="637"/>
        <v>0</v>
      </c>
      <c r="AR126" s="206"/>
      <c r="AS126" s="89"/>
      <c r="AT126" s="388"/>
      <c r="AU126" s="388"/>
      <c r="AV126" s="388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 x14ac:dyDescent="0.25">
      <c r="A127" s="230"/>
      <c r="B127" s="179"/>
      <c r="C127" s="179">
        <v>323</v>
      </c>
      <c r="D127" s="566" t="s">
        <v>7</v>
      </c>
      <c r="E127" s="566"/>
      <c r="F127" s="566"/>
      <c r="G127" s="566"/>
      <c r="H127" s="76">
        <f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>SUM(AG127:AQ127)</f>
        <v>0</v>
      </c>
      <c r="AG127" s="29">
        <f t="shared" si="627"/>
        <v>0</v>
      </c>
      <c r="AH127" s="92">
        <f t="shared" si="628"/>
        <v>0</v>
      </c>
      <c r="AI127" s="31">
        <f t="shared" si="629"/>
        <v>0</v>
      </c>
      <c r="AJ127" s="326">
        <f t="shared" si="630"/>
        <v>0</v>
      </c>
      <c r="AK127" s="290">
        <f t="shared" si="631"/>
        <v>0</v>
      </c>
      <c r="AL127" s="30">
        <f t="shared" si="632"/>
        <v>0</v>
      </c>
      <c r="AM127" s="30">
        <f t="shared" si="633"/>
        <v>0</v>
      </c>
      <c r="AN127" s="30">
        <f t="shared" si="634"/>
        <v>0</v>
      </c>
      <c r="AO127" s="30">
        <f t="shared" si="635"/>
        <v>0</v>
      </c>
      <c r="AP127" s="30">
        <f t="shared" si="636"/>
        <v>0</v>
      </c>
      <c r="AQ127" s="31">
        <f t="shared" si="637"/>
        <v>0</v>
      </c>
      <c r="AR127" s="206"/>
      <c r="AS127" s="190"/>
      <c r="AT127" s="190"/>
      <c r="AU127" s="190"/>
      <c r="AV127" s="190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25">
      <c r="A128" s="230"/>
      <c r="B128" s="179"/>
      <c r="C128" s="179">
        <v>329</v>
      </c>
      <c r="D128" s="566" t="s">
        <v>8</v>
      </c>
      <c r="E128" s="566"/>
      <c r="F128" s="566"/>
      <c r="G128" s="567"/>
      <c r="H128" s="76">
        <f t="shared" ref="H128" si="638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ref="T128" si="639">SUM(U128:AE128)</f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ref="AF128" si="640">SUM(AG128:AQ128)</f>
        <v>0</v>
      </c>
      <c r="AG128" s="29">
        <f t="shared" si="627"/>
        <v>0</v>
      </c>
      <c r="AH128" s="92">
        <f t="shared" si="628"/>
        <v>0</v>
      </c>
      <c r="AI128" s="31">
        <f t="shared" si="629"/>
        <v>0</v>
      </c>
      <c r="AJ128" s="326">
        <f t="shared" si="630"/>
        <v>0</v>
      </c>
      <c r="AK128" s="290">
        <f t="shared" si="631"/>
        <v>0</v>
      </c>
      <c r="AL128" s="30">
        <f t="shared" si="632"/>
        <v>0</v>
      </c>
      <c r="AM128" s="30">
        <f t="shared" si="633"/>
        <v>0</v>
      </c>
      <c r="AN128" s="30">
        <f t="shared" si="634"/>
        <v>0</v>
      </c>
      <c r="AO128" s="30">
        <f t="shared" si="635"/>
        <v>0</v>
      </c>
      <c r="AP128" s="30">
        <f t="shared" si="636"/>
        <v>0</v>
      </c>
      <c r="AQ128" s="31">
        <f t="shared" si="637"/>
        <v>0</v>
      </c>
      <c r="AR128" s="206"/>
      <c r="AS128" s="191"/>
      <c r="AT128" s="191"/>
      <c r="AU128" s="191"/>
      <c r="AV128" s="191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62" customFormat="1" ht="10.5" customHeight="1" x14ac:dyDescent="0.25">
      <c r="A129" s="232"/>
      <c r="B129" s="87"/>
      <c r="C129" s="87"/>
      <c r="D129" s="88"/>
      <c r="E129" s="88"/>
      <c r="F129" s="88"/>
      <c r="G129" s="88"/>
      <c r="H129" s="91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125"/>
      <c r="T129" s="109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125"/>
      <c r="AF129" s="109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125"/>
      <c r="AR129" s="206"/>
      <c r="AS129" s="570"/>
      <c r="AT129" s="570"/>
      <c r="AU129" s="570"/>
      <c r="AV129" s="570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</row>
    <row r="130" spans="1:136" s="74" customFormat="1" ht="25.9" customHeight="1" x14ac:dyDescent="0.25">
      <c r="A130" s="568" t="s">
        <v>288</v>
      </c>
      <c r="B130" s="569"/>
      <c r="C130" s="569"/>
      <c r="D130" s="571" t="s">
        <v>289</v>
      </c>
      <c r="E130" s="571"/>
      <c r="F130" s="571"/>
      <c r="G130" s="572"/>
      <c r="H130" s="83">
        <f>SUM(I130:S130)</f>
        <v>0</v>
      </c>
      <c r="I130" s="84">
        <f>I131+I137</f>
        <v>0</v>
      </c>
      <c r="J130" s="285">
        <f>J131+J137</f>
        <v>0</v>
      </c>
      <c r="K130" s="86">
        <f t="shared" ref="K130:S130" si="641">K131+K137</f>
        <v>0</v>
      </c>
      <c r="L130" s="300">
        <f t="shared" si="641"/>
        <v>0</v>
      </c>
      <c r="M130" s="120">
        <f t="shared" si="641"/>
        <v>0</v>
      </c>
      <c r="N130" s="85">
        <f t="shared" si="641"/>
        <v>0</v>
      </c>
      <c r="O130" s="85">
        <f t="shared" ref="O130" si="642">O131+O137</f>
        <v>0</v>
      </c>
      <c r="P130" s="85">
        <f t="shared" si="641"/>
        <v>0</v>
      </c>
      <c r="Q130" s="85">
        <f t="shared" si="641"/>
        <v>0</v>
      </c>
      <c r="R130" s="85">
        <f t="shared" si="641"/>
        <v>0</v>
      </c>
      <c r="S130" s="86">
        <f t="shared" si="641"/>
        <v>0</v>
      </c>
      <c r="T130" s="245">
        <f>SUM(U130:AE130)</f>
        <v>0</v>
      </c>
      <c r="U130" s="84">
        <f>U131+U137</f>
        <v>0</v>
      </c>
      <c r="V130" s="285">
        <f>V131+V137</f>
        <v>0</v>
      </c>
      <c r="W130" s="86">
        <f t="shared" ref="W130:AE130" si="643">W131+W137</f>
        <v>0</v>
      </c>
      <c r="X130" s="300">
        <f t="shared" si="643"/>
        <v>0</v>
      </c>
      <c r="Y130" s="120">
        <f t="shared" si="643"/>
        <v>0</v>
      </c>
      <c r="Z130" s="85">
        <f t="shared" si="643"/>
        <v>0</v>
      </c>
      <c r="AA130" s="85">
        <f t="shared" ref="AA130" si="644">AA131+AA137</f>
        <v>0</v>
      </c>
      <c r="AB130" s="85">
        <f t="shared" si="643"/>
        <v>0</v>
      </c>
      <c r="AC130" s="85">
        <f t="shared" si="643"/>
        <v>0</v>
      </c>
      <c r="AD130" s="85">
        <f t="shared" si="643"/>
        <v>0</v>
      </c>
      <c r="AE130" s="86">
        <f t="shared" si="643"/>
        <v>0</v>
      </c>
      <c r="AF130" s="261">
        <f>SUM(AG130:AQ130)</f>
        <v>0</v>
      </c>
      <c r="AG130" s="468">
        <f>AG131+AG137</f>
        <v>0</v>
      </c>
      <c r="AH130" s="469">
        <f>AH131+AH137</f>
        <v>0</v>
      </c>
      <c r="AI130" s="470">
        <f t="shared" ref="AI130:AQ130" si="645">AI131+AI137</f>
        <v>0</v>
      </c>
      <c r="AJ130" s="471">
        <f t="shared" si="645"/>
        <v>0</v>
      </c>
      <c r="AK130" s="472">
        <f t="shared" si="645"/>
        <v>0</v>
      </c>
      <c r="AL130" s="473">
        <f t="shared" si="645"/>
        <v>0</v>
      </c>
      <c r="AM130" s="473">
        <f t="shared" ref="AM130" si="646">AM131+AM137</f>
        <v>0</v>
      </c>
      <c r="AN130" s="473">
        <f t="shared" si="645"/>
        <v>0</v>
      </c>
      <c r="AO130" s="473">
        <f t="shared" si="645"/>
        <v>0</v>
      </c>
      <c r="AP130" s="473">
        <f t="shared" si="645"/>
        <v>0</v>
      </c>
      <c r="AQ130" s="470">
        <f t="shared" si="645"/>
        <v>0</v>
      </c>
      <c r="AR130" s="206"/>
      <c r="AS130" s="124"/>
      <c r="AT130" s="196"/>
      <c r="AU130" s="196"/>
      <c r="AV130" s="196"/>
      <c r="AW130" s="192"/>
      <c r="AX130" s="192"/>
      <c r="AY130" s="192"/>
      <c r="AZ130" s="192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192"/>
      <c r="DG130" s="192"/>
      <c r="DH130" s="192"/>
      <c r="DI130" s="192"/>
      <c r="DJ130" s="192"/>
      <c r="DK130" s="192"/>
      <c r="DL130" s="192"/>
      <c r="DM130" s="192"/>
      <c r="DN130" s="192"/>
      <c r="DO130" s="192"/>
      <c r="DP130" s="192"/>
      <c r="DQ130" s="192"/>
      <c r="DR130" s="192"/>
      <c r="DS130" s="192"/>
      <c r="DT130" s="192"/>
      <c r="DU130" s="192"/>
      <c r="DV130" s="192"/>
      <c r="DW130" s="192"/>
      <c r="DX130" s="192"/>
      <c r="DY130" s="192"/>
      <c r="DZ130" s="192"/>
      <c r="EA130" s="192"/>
      <c r="EB130" s="192"/>
      <c r="EC130" s="192"/>
      <c r="ED130" s="192"/>
      <c r="EE130" s="192"/>
      <c r="EF130" s="192"/>
    </row>
    <row r="131" spans="1:136" s="74" customFormat="1" ht="15.75" customHeight="1" x14ac:dyDescent="0.25">
      <c r="A131" s="228">
        <v>3</v>
      </c>
      <c r="B131" s="68"/>
      <c r="C131" s="90"/>
      <c r="D131" s="564" t="s">
        <v>16</v>
      </c>
      <c r="E131" s="564"/>
      <c r="F131" s="564"/>
      <c r="G131" s="565"/>
      <c r="H131" s="75">
        <f t="shared" ref="H131:H134" si="647">SUM(I131:S131)</f>
        <v>0</v>
      </c>
      <c r="I131" s="77">
        <f>I132</f>
        <v>0</v>
      </c>
      <c r="J131" s="61">
        <f>J132</f>
        <v>0</v>
      </c>
      <c r="K131" s="79">
        <f t="shared" ref="K131:AQ131" si="648">K132</f>
        <v>0</v>
      </c>
      <c r="L131" s="301">
        <f t="shared" si="648"/>
        <v>0</v>
      </c>
      <c r="M131" s="95">
        <f t="shared" si="648"/>
        <v>0</v>
      </c>
      <c r="N131" s="78">
        <f t="shared" si="648"/>
        <v>0</v>
      </c>
      <c r="O131" s="78">
        <f t="shared" si="648"/>
        <v>0</v>
      </c>
      <c r="P131" s="78">
        <f t="shared" si="648"/>
        <v>0</v>
      </c>
      <c r="Q131" s="78">
        <f t="shared" si="648"/>
        <v>0</v>
      </c>
      <c r="R131" s="78">
        <f t="shared" si="648"/>
        <v>0</v>
      </c>
      <c r="S131" s="79">
        <f t="shared" si="648"/>
        <v>0</v>
      </c>
      <c r="T131" s="237">
        <f t="shared" ref="T131:T134" si="649">SUM(U131:AE131)</f>
        <v>0</v>
      </c>
      <c r="U131" s="77">
        <f>U132</f>
        <v>0</v>
      </c>
      <c r="V131" s="61">
        <f>V132</f>
        <v>0</v>
      </c>
      <c r="W131" s="79">
        <f t="shared" si="648"/>
        <v>0</v>
      </c>
      <c r="X131" s="301">
        <f t="shared" si="648"/>
        <v>0</v>
      </c>
      <c r="Y131" s="95">
        <f t="shared" si="648"/>
        <v>0</v>
      </c>
      <c r="Z131" s="78">
        <f t="shared" si="648"/>
        <v>0</v>
      </c>
      <c r="AA131" s="78">
        <f t="shared" si="648"/>
        <v>0</v>
      </c>
      <c r="AB131" s="78">
        <f t="shared" si="648"/>
        <v>0</v>
      </c>
      <c r="AC131" s="78">
        <f t="shared" si="648"/>
        <v>0</v>
      </c>
      <c r="AD131" s="78">
        <f t="shared" si="648"/>
        <v>0</v>
      </c>
      <c r="AE131" s="79">
        <f t="shared" si="648"/>
        <v>0</v>
      </c>
      <c r="AF131" s="262">
        <f t="shared" ref="AF131:AF134" si="650">SUM(AG131:AQ131)</f>
        <v>0</v>
      </c>
      <c r="AG131" s="315">
        <f>AG132</f>
        <v>0</v>
      </c>
      <c r="AH131" s="263">
        <f>AH132</f>
        <v>0</v>
      </c>
      <c r="AI131" s="239">
        <f t="shared" si="648"/>
        <v>0</v>
      </c>
      <c r="AJ131" s="303">
        <f t="shared" si="648"/>
        <v>0</v>
      </c>
      <c r="AK131" s="240">
        <f t="shared" si="648"/>
        <v>0</v>
      </c>
      <c r="AL131" s="241">
        <f t="shared" si="648"/>
        <v>0</v>
      </c>
      <c r="AM131" s="241">
        <f t="shared" si="648"/>
        <v>0</v>
      </c>
      <c r="AN131" s="241">
        <f t="shared" si="648"/>
        <v>0</v>
      </c>
      <c r="AO131" s="241">
        <f t="shared" si="648"/>
        <v>0</v>
      </c>
      <c r="AP131" s="241">
        <f t="shared" si="648"/>
        <v>0</v>
      </c>
      <c r="AQ131" s="239">
        <f t="shared" si="648"/>
        <v>0</v>
      </c>
      <c r="AR131" s="206"/>
      <c r="AS131" s="108"/>
      <c r="AT131" s="194"/>
      <c r="AU131" s="194"/>
      <c r="AV131" s="194"/>
      <c r="AW131" s="192"/>
      <c r="AX131" s="192"/>
      <c r="AY131" s="192"/>
      <c r="AZ131" s="192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</row>
    <row r="132" spans="1:136" s="73" customFormat="1" ht="15.75" customHeight="1" x14ac:dyDescent="0.25">
      <c r="A132" s="562">
        <v>32</v>
      </c>
      <c r="B132" s="563"/>
      <c r="C132" s="90"/>
      <c r="D132" s="564" t="s">
        <v>4</v>
      </c>
      <c r="E132" s="564"/>
      <c r="F132" s="564"/>
      <c r="G132" s="565"/>
      <c r="H132" s="75">
        <f t="shared" si="647"/>
        <v>0</v>
      </c>
      <c r="I132" s="77">
        <f>SUM(I133:I136)</f>
        <v>0</v>
      </c>
      <c r="J132" s="61">
        <f>SUM(J133:J136)</f>
        <v>0</v>
      </c>
      <c r="K132" s="79">
        <f t="shared" ref="K132:S132" si="651">SUM(K133:K136)</f>
        <v>0</v>
      </c>
      <c r="L132" s="301">
        <f t="shared" si="651"/>
        <v>0</v>
      </c>
      <c r="M132" s="95">
        <f t="shared" si="651"/>
        <v>0</v>
      </c>
      <c r="N132" s="78">
        <f t="shared" si="651"/>
        <v>0</v>
      </c>
      <c r="O132" s="78">
        <f t="shared" ref="O132" si="652">SUM(O133:O136)</f>
        <v>0</v>
      </c>
      <c r="P132" s="78">
        <f t="shared" si="651"/>
        <v>0</v>
      </c>
      <c r="Q132" s="78">
        <f t="shared" si="651"/>
        <v>0</v>
      </c>
      <c r="R132" s="78">
        <f t="shared" si="651"/>
        <v>0</v>
      </c>
      <c r="S132" s="79">
        <f t="shared" si="651"/>
        <v>0</v>
      </c>
      <c r="T132" s="237">
        <f t="shared" si="649"/>
        <v>0</v>
      </c>
      <c r="U132" s="77">
        <f>SUM(U133:U136)</f>
        <v>0</v>
      </c>
      <c r="V132" s="61">
        <f>SUM(V133:V136)</f>
        <v>0</v>
      </c>
      <c r="W132" s="79">
        <f t="shared" ref="W132:AE132" si="653">SUM(W133:W136)</f>
        <v>0</v>
      </c>
      <c r="X132" s="301">
        <f t="shared" si="653"/>
        <v>0</v>
      </c>
      <c r="Y132" s="95">
        <f t="shared" si="653"/>
        <v>0</v>
      </c>
      <c r="Z132" s="78">
        <f t="shared" si="653"/>
        <v>0</v>
      </c>
      <c r="AA132" s="78">
        <f t="shared" ref="AA132" si="654">SUM(AA133:AA136)</f>
        <v>0</v>
      </c>
      <c r="AB132" s="78">
        <f t="shared" si="653"/>
        <v>0</v>
      </c>
      <c r="AC132" s="78">
        <f t="shared" si="653"/>
        <v>0</v>
      </c>
      <c r="AD132" s="78">
        <f t="shared" si="653"/>
        <v>0</v>
      </c>
      <c r="AE132" s="79">
        <f t="shared" si="653"/>
        <v>0</v>
      </c>
      <c r="AF132" s="262">
        <f t="shared" si="650"/>
        <v>0</v>
      </c>
      <c r="AG132" s="315">
        <f>SUM(AG133:AG136)</f>
        <v>0</v>
      </c>
      <c r="AH132" s="263">
        <f>SUM(AH133:AH136)</f>
        <v>0</v>
      </c>
      <c r="AI132" s="239">
        <f t="shared" ref="AI132:AQ132" si="655">SUM(AI133:AI136)</f>
        <v>0</v>
      </c>
      <c r="AJ132" s="303">
        <f t="shared" si="655"/>
        <v>0</v>
      </c>
      <c r="AK132" s="240">
        <f t="shared" si="655"/>
        <v>0</v>
      </c>
      <c r="AL132" s="241">
        <f t="shared" si="655"/>
        <v>0</v>
      </c>
      <c r="AM132" s="241">
        <f t="shared" ref="AM132" si="656">SUM(AM133:AM136)</f>
        <v>0</v>
      </c>
      <c r="AN132" s="241">
        <f t="shared" si="655"/>
        <v>0</v>
      </c>
      <c r="AO132" s="241">
        <f t="shared" si="655"/>
        <v>0</v>
      </c>
      <c r="AP132" s="241">
        <f t="shared" si="655"/>
        <v>0</v>
      </c>
      <c r="AQ132" s="239">
        <f t="shared" si="655"/>
        <v>0</v>
      </c>
      <c r="AR132" s="206"/>
      <c r="AS132" s="108"/>
      <c r="AT132" s="194"/>
      <c r="AU132" s="194"/>
      <c r="AV132" s="194"/>
      <c r="AW132" s="190"/>
      <c r="AX132" s="190"/>
      <c r="AY132" s="190"/>
      <c r="AZ132" s="190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</row>
    <row r="133" spans="1:136" s="72" customFormat="1" ht="15.75" customHeight="1" x14ac:dyDescent="0.25">
      <c r="A133" s="230"/>
      <c r="B133" s="179"/>
      <c r="C133" s="179">
        <v>321</v>
      </c>
      <c r="D133" s="566" t="s">
        <v>5</v>
      </c>
      <c r="E133" s="566"/>
      <c r="F133" s="566"/>
      <c r="G133" s="566"/>
      <c r="H133" s="76">
        <f t="shared" si="647"/>
        <v>0</v>
      </c>
      <c r="I133" s="80"/>
      <c r="J133" s="94"/>
      <c r="K133" s="82"/>
      <c r="L133" s="302"/>
      <c r="M133" s="118"/>
      <c r="N133" s="81"/>
      <c r="O133" s="81"/>
      <c r="P133" s="81"/>
      <c r="Q133" s="81"/>
      <c r="R133" s="81"/>
      <c r="S133" s="82"/>
      <c r="T133" s="28">
        <f t="shared" si="649"/>
        <v>0</v>
      </c>
      <c r="U133" s="80"/>
      <c r="V133" s="94"/>
      <c r="W133" s="82"/>
      <c r="X133" s="302"/>
      <c r="Y133" s="118"/>
      <c r="Z133" s="81"/>
      <c r="AA133" s="81"/>
      <c r="AB133" s="81"/>
      <c r="AC133" s="81"/>
      <c r="AD133" s="81"/>
      <c r="AE133" s="82"/>
      <c r="AF133" s="109">
        <f t="shared" si="650"/>
        <v>0</v>
      </c>
      <c r="AG133" s="29">
        <f t="shared" ref="AG133:AG136" si="657">I133+U133</f>
        <v>0</v>
      </c>
      <c r="AH133" s="92">
        <f t="shared" ref="AH133:AH136" si="658">J133+V133</f>
        <v>0</v>
      </c>
      <c r="AI133" s="31">
        <f t="shared" ref="AI133:AI136" si="659">K133+W133</f>
        <v>0</v>
      </c>
      <c r="AJ133" s="326">
        <f t="shared" ref="AJ133:AJ136" si="660">L133+X133</f>
        <v>0</v>
      </c>
      <c r="AK133" s="290">
        <f t="shared" ref="AK133:AK136" si="661">M133+Y133</f>
        <v>0</v>
      </c>
      <c r="AL133" s="30">
        <f t="shared" ref="AL133:AL136" si="662">N133+Z133</f>
        <v>0</v>
      </c>
      <c r="AM133" s="30">
        <f t="shared" ref="AM133:AM136" si="663">O133+AA133</f>
        <v>0</v>
      </c>
      <c r="AN133" s="30">
        <f t="shared" ref="AN133:AN136" si="664">P133+AB133</f>
        <v>0</v>
      </c>
      <c r="AO133" s="30">
        <f t="shared" ref="AO133:AO136" si="665">Q133+AC133</f>
        <v>0</v>
      </c>
      <c r="AP133" s="30">
        <f t="shared" ref="AP133:AP136" si="666">R133+AD133</f>
        <v>0</v>
      </c>
      <c r="AQ133" s="31">
        <f t="shared" ref="AQ133:AQ135" si="667">S133+AE133</f>
        <v>0</v>
      </c>
      <c r="AR133" s="206"/>
      <c r="AS133" s="89"/>
      <c r="AT133" s="388"/>
      <c r="AU133" s="388"/>
      <c r="AV133" s="388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2" customFormat="1" ht="15.75" customHeight="1" x14ac:dyDescent="0.25">
      <c r="A134" s="230"/>
      <c r="B134" s="179"/>
      <c r="C134" s="179">
        <v>322</v>
      </c>
      <c r="D134" s="566" t="s">
        <v>6</v>
      </c>
      <c r="E134" s="566"/>
      <c r="F134" s="566"/>
      <c r="G134" s="566"/>
      <c r="H134" s="76">
        <f t="shared" si="647"/>
        <v>0</v>
      </c>
      <c r="I134" s="80"/>
      <c r="J134" s="94"/>
      <c r="K134" s="82"/>
      <c r="L134" s="302"/>
      <c r="M134" s="118"/>
      <c r="N134" s="81"/>
      <c r="O134" s="81"/>
      <c r="P134" s="81"/>
      <c r="Q134" s="81"/>
      <c r="R134" s="81"/>
      <c r="S134" s="82"/>
      <c r="T134" s="28">
        <f t="shared" si="649"/>
        <v>0</v>
      </c>
      <c r="U134" s="80"/>
      <c r="V134" s="94"/>
      <c r="W134" s="82"/>
      <c r="X134" s="302"/>
      <c r="Y134" s="118"/>
      <c r="Z134" s="81"/>
      <c r="AA134" s="81"/>
      <c r="AB134" s="81"/>
      <c r="AC134" s="81"/>
      <c r="AD134" s="81"/>
      <c r="AE134" s="82"/>
      <c r="AF134" s="109">
        <f t="shared" si="650"/>
        <v>0</v>
      </c>
      <c r="AG134" s="29">
        <f t="shared" si="657"/>
        <v>0</v>
      </c>
      <c r="AH134" s="92">
        <f t="shared" si="658"/>
        <v>0</v>
      </c>
      <c r="AI134" s="31">
        <f t="shared" si="659"/>
        <v>0</v>
      </c>
      <c r="AJ134" s="326">
        <f t="shared" si="660"/>
        <v>0</v>
      </c>
      <c r="AK134" s="290">
        <f t="shared" si="661"/>
        <v>0</v>
      </c>
      <c r="AL134" s="30">
        <f t="shared" si="662"/>
        <v>0</v>
      </c>
      <c r="AM134" s="30">
        <f t="shared" si="663"/>
        <v>0</v>
      </c>
      <c r="AN134" s="30">
        <f t="shared" si="664"/>
        <v>0</v>
      </c>
      <c r="AO134" s="30">
        <f t="shared" si="665"/>
        <v>0</v>
      </c>
      <c r="AP134" s="30">
        <f t="shared" si="666"/>
        <v>0</v>
      </c>
      <c r="AQ134" s="31">
        <f t="shared" si="667"/>
        <v>0</v>
      </c>
      <c r="AR134" s="206"/>
      <c r="AS134" s="89"/>
      <c r="AT134" s="388"/>
      <c r="AU134" s="388"/>
      <c r="AV134" s="388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</row>
    <row r="135" spans="1:136" s="72" customFormat="1" ht="15.75" customHeight="1" x14ac:dyDescent="0.25">
      <c r="A135" s="230"/>
      <c r="B135" s="179"/>
      <c r="C135" s="179">
        <v>323</v>
      </c>
      <c r="D135" s="566" t="s">
        <v>7</v>
      </c>
      <c r="E135" s="566"/>
      <c r="F135" s="566"/>
      <c r="G135" s="566"/>
      <c r="H135" s="76">
        <f>SUM(I135:S135)</f>
        <v>0</v>
      </c>
      <c r="I135" s="80"/>
      <c r="J135" s="94"/>
      <c r="K135" s="82"/>
      <c r="L135" s="302"/>
      <c r="M135" s="118"/>
      <c r="N135" s="81"/>
      <c r="O135" s="81"/>
      <c r="P135" s="81"/>
      <c r="Q135" s="81"/>
      <c r="R135" s="81"/>
      <c r="S135" s="82"/>
      <c r="T135" s="28">
        <f>SUM(U135:AE135)</f>
        <v>0</v>
      </c>
      <c r="U135" s="80"/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>SUM(AG135:AQ135)</f>
        <v>0</v>
      </c>
      <c r="AG135" s="29">
        <f t="shared" si="657"/>
        <v>0</v>
      </c>
      <c r="AH135" s="92">
        <f t="shared" si="658"/>
        <v>0</v>
      </c>
      <c r="AI135" s="31">
        <f t="shared" si="659"/>
        <v>0</v>
      </c>
      <c r="AJ135" s="326">
        <f t="shared" si="660"/>
        <v>0</v>
      </c>
      <c r="AK135" s="290">
        <f t="shared" si="661"/>
        <v>0</v>
      </c>
      <c r="AL135" s="30">
        <f t="shared" si="662"/>
        <v>0</v>
      </c>
      <c r="AM135" s="30">
        <f t="shared" si="663"/>
        <v>0</v>
      </c>
      <c r="AN135" s="30">
        <f t="shared" si="664"/>
        <v>0</v>
      </c>
      <c r="AO135" s="30">
        <f t="shared" si="665"/>
        <v>0</v>
      </c>
      <c r="AP135" s="30">
        <f t="shared" si="666"/>
        <v>0</v>
      </c>
      <c r="AQ135" s="31">
        <f t="shared" si="667"/>
        <v>0</v>
      </c>
      <c r="AR135" s="206"/>
      <c r="AS135" s="190"/>
      <c r="AT135" s="190"/>
      <c r="AU135" s="190"/>
      <c r="AV135" s="190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30"/>
      <c r="B136" s="179"/>
      <c r="C136" s="179">
        <v>329</v>
      </c>
      <c r="D136" s="566" t="s">
        <v>8</v>
      </c>
      <c r="E136" s="566"/>
      <c r="F136" s="566"/>
      <c r="G136" s="567"/>
      <c r="H136" s="76">
        <f t="shared" ref="H136:H137" si="668">SUM(I136:S136)</f>
        <v>0</v>
      </c>
      <c r="I136" s="80"/>
      <c r="J136" s="94"/>
      <c r="K136" s="82"/>
      <c r="L136" s="302"/>
      <c r="M136" s="118"/>
      <c r="N136" s="81"/>
      <c r="O136" s="81"/>
      <c r="P136" s="81"/>
      <c r="Q136" s="81"/>
      <c r="R136" s="81"/>
      <c r="S136" s="82"/>
      <c r="T136" s="28">
        <f t="shared" ref="T136:T137" si="669">SUM(U136:AE136)</f>
        <v>0</v>
      </c>
      <c r="U136" s="80"/>
      <c r="V136" s="94"/>
      <c r="W136" s="82"/>
      <c r="X136" s="302"/>
      <c r="Y136" s="118"/>
      <c r="Z136" s="81"/>
      <c r="AA136" s="81"/>
      <c r="AB136" s="81"/>
      <c r="AC136" s="81"/>
      <c r="AD136" s="81"/>
      <c r="AE136" s="82"/>
      <c r="AF136" s="109">
        <f t="shared" ref="AF136:AF137" si="670">SUM(AG136:AQ136)</f>
        <v>0</v>
      </c>
      <c r="AG136" s="29">
        <f t="shared" si="657"/>
        <v>0</v>
      </c>
      <c r="AH136" s="92">
        <f t="shared" si="658"/>
        <v>0</v>
      </c>
      <c r="AI136" s="31">
        <f t="shared" si="659"/>
        <v>0</v>
      </c>
      <c r="AJ136" s="326">
        <f t="shared" si="660"/>
        <v>0</v>
      </c>
      <c r="AK136" s="290">
        <f t="shared" si="661"/>
        <v>0</v>
      </c>
      <c r="AL136" s="30">
        <f t="shared" si="662"/>
        <v>0</v>
      </c>
      <c r="AM136" s="30">
        <f t="shared" si="663"/>
        <v>0</v>
      </c>
      <c r="AN136" s="30">
        <f t="shared" si="664"/>
        <v>0</v>
      </c>
      <c r="AO136" s="30">
        <f t="shared" si="665"/>
        <v>0</v>
      </c>
      <c r="AP136" s="30">
        <f t="shared" si="666"/>
        <v>0</v>
      </c>
      <c r="AQ136" s="31">
        <f>S136+AE136</f>
        <v>0</v>
      </c>
      <c r="AR136" s="206"/>
      <c r="AS136" s="190"/>
      <c r="AT136" s="190"/>
      <c r="AU136" s="190"/>
      <c r="AV136" s="190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 x14ac:dyDescent="0.25">
      <c r="A137" s="436">
        <v>4</v>
      </c>
      <c r="B137" s="66"/>
      <c r="C137" s="66"/>
      <c r="D137" s="573" t="s">
        <v>17</v>
      </c>
      <c r="E137" s="573"/>
      <c r="F137" s="573"/>
      <c r="G137" s="574"/>
      <c r="H137" s="75">
        <f t="shared" si="668"/>
        <v>0</v>
      </c>
      <c r="I137" s="77">
        <f>I138</f>
        <v>0</v>
      </c>
      <c r="J137" s="61">
        <f>J138</f>
        <v>0</v>
      </c>
      <c r="K137" s="79">
        <f t="shared" ref="K137:AI138" si="671">K138</f>
        <v>0</v>
      </c>
      <c r="L137" s="301">
        <f t="shared" si="671"/>
        <v>0</v>
      </c>
      <c r="M137" s="95">
        <f t="shared" si="671"/>
        <v>0</v>
      </c>
      <c r="N137" s="78">
        <f t="shared" si="671"/>
        <v>0</v>
      </c>
      <c r="O137" s="78">
        <f t="shared" si="671"/>
        <v>0</v>
      </c>
      <c r="P137" s="78">
        <f t="shared" si="671"/>
        <v>0</v>
      </c>
      <c r="Q137" s="78">
        <f t="shared" si="671"/>
        <v>0</v>
      </c>
      <c r="R137" s="78">
        <f t="shared" si="671"/>
        <v>0</v>
      </c>
      <c r="S137" s="79">
        <f t="shared" si="671"/>
        <v>0</v>
      </c>
      <c r="T137" s="237">
        <f t="shared" si="669"/>
        <v>0</v>
      </c>
      <c r="U137" s="77">
        <f>U138</f>
        <v>0</v>
      </c>
      <c r="V137" s="61">
        <f>V138</f>
        <v>0</v>
      </c>
      <c r="W137" s="79">
        <f t="shared" si="671"/>
        <v>0</v>
      </c>
      <c r="X137" s="301">
        <f t="shared" si="671"/>
        <v>0</v>
      </c>
      <c r="Y137" s="95">
        <f t="shared" si="671"/>
        <v>0</v>
      </c>
      <c r="Z137" s="78">
        <f t="shared" si="671"/>
        <v>0</v>
      </c>
      <c r="AA137" s="78">
        <f t="shared" si="671"/>
        <v>0</v>
      </c>
      <c r="AB137" s="78">
        <f t="shared" si="671"/>
        <v>0</v>
      </c>
      <c r="AC137" s="78">
        <f t="shared" si="671"/>
        <v>0</v>
      </c>
      <c r="AD137" s="78">
        <f t="shared" si="671"/>
        <v>0</v>
      </c>
      <c r="AE137" s="79">
        <f t="shared" si="671"/>
        <v>0</v>
      </c>
      <c r="AF137" s="262">
        <f t="shared" si="670"/>
        <v>0</v>
      </c>
      <c r="AG137" s="315">
        <f>AG138</f>
        <v>0</v>
      </c>
      <c r="AH137" s="263">
        <f>AH138</f>
        <v>0</v>
      </c>
      <c r="AI137" s="239">
        <f t="shared" si="671"/>
        <v>0</v>
      </c>
      <c r="AJ137" s="303">
        <f t="shared" ref="AI137:AQ138" si="672">AJ138</f>
        <v>0</v>
      </c>
      <c r="AK137" s="240">
        <f t="shared" si="672"/>
        <v>0</v>
      </c>
      <c r="AL137" s="241">
        <f t="shared" si="672"/>
        <v>0</v>
      </c>
      <c r="AM137" s="241">
        <f t="shared" si="672"/>
        <v>0</v>
      </c>
      <c r="AN137" s="241">
        <f t="shared" si="672"/>
        <v>0</v>
      </c>
      <c r="AO137" s="241">
        <f t="shared" si="672"/>
        <v>0</v>
      </c>
      <c r="AP137" s="241">
        <f t="shared" si="672"/>
        <v>0</v>
      </c>
      <c r="AQ137" s="239">
        <f t="shared" si="672"/>
        <v>0</v>
      </c>
      <c r="AR137" s="206"/>
      <c r="AS137" s="89"/>
      <c r="AT137" s="388"/>
      <c r="AU137" s="388"/>
      <c r="AV137" s="388"/>
      <c r="AW137" s="62"/>
      <c r="AX137" s="62"/>
      <c r="AY137" s="62"/>
      <c r="AZ137" s="6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/>
      <c r="BU137" s="192"/>
      <c r="BV137" s="192"/>
      <c r="BW137" s="192"/>
      <c r="BX137" s="192"/>
      <c r="BY137" s="192"/>
      <c r="BZ137" s="192"/>
      <c r="CA137" s="192"/>
      <c r="CB137" s="192"/>
      <c r="CC137" s="192"/>
      <c r="CD137" s="192"/>
      <c r="CE137" s="192"/>
      <c r="CF137" s="192"/>
      <c r="CG137" s="192"/>
      <c r="CH137" s="192"/>
      <c r="CI137" s="192"/>
      <c r="CJ137" s="192"/>
      <c r="CK137" s="192"/>
      <c r="CL137" s="192"/>
      <c r="CM137" s="192"/>
      <c r="CN137" s="192"/>
      <c r="CO137" s="192"/>
      <c r="CP137" s="192"/>
      <c r="CQ137" s="192"/>
      <c r="CR137" s="192"/>
      <c r="CS137" s="192"/>
      <c r="CT137" s="192"/>
      <c r="CU137" s="192"/>
      <c r="CV137" s="192"/>
      <c r="CW137" s="192"/>
      <c r="CX137" s="192"/>
      <c r="CY137" s="192"/>
      <c r="CZ137" s="192"/>
      <c r="DA137" s="192"/>
      <c r="DB137" s="192"/>
      <c r="DC137" s="192"/>
      <c r="DD137" s="192"/>
      <c r="DE137" s="192"/>
      <c r="DF137" s="192"/>
      <c r="DG137" s="192"/>
      <c r="DH137" s="192"/>
      <c r="DI137" s="192"/>
      <c r="DJ137" s="192"/>
      <c r="DK137" s="192"/>
      <c r="DL137" s="192"/>
      <c r="DM137" s="192"/>
      <c r="DN137" s="192"/>
      <c r="DO137" s="192"/>
      <c r="DP137" s="192"/>
      <c r="DQ137" s="192"/>
      <c r="DR137" s="192"/>
      <c r="DS137" s="192"/>
      <c r="DT137" s="192"/>
      <c r="DU137" s="192"/>
      <c r="DV137" s="192"/>
      <c r="DW137" s="192"/>
      <c r="DX137" s="192"/>
      <c r="DY137" s="192"/>
      <c r="DZ137" s="192"/>
      <c r="EA137" s="192"/>
      <c r="EB137" s="192"/>
      <c r="EC137" s="192"/>
      <c r="ED137" s="192"/>
      <c r="EE137" s="192"/>
      <c r="EF137" s="192"/>
    </row>
    <row r="138" spans="1:136" s="73" customFormat="1" ht="24.75" customHeight="1" x14ac:dyDescent="0.25">
      <c r="A138" s="562">
        <v>42</v>
      </c>
      <c r="B138" s="563"/>
      <c r="C138" s="437"/>
      <c r="D138" s="564" t="s">
        <v>45</v>
      </c>
      <c r="E138" s="564"/>
      <c r="F138" s="564"/>
      <c r="G138" s="565"/>
      <c r="H138" s="75">
        <f>SUM(I138:S138)</f>
        <v>0</v>
      </c>
      <c r="I138" s="77">
        <f>I139</f>
        <v>0</v>
      </c>
      <c r="J138" s="61">
        <f>J139</f>
        <v>0</v>
      </c>
      <c r="K138" s="79">
        <f t="shared" si="671"/>
        <v>0</v>
      </c>
      <c r="L138" s="301">
        <f t="shared" si="671"/>
        <v>0</v>
      </c>
      <c r="M138" s="95">
        <f t="shared" si="671"/>
        <v>0</v>
      </c>
      <c r="N138" s="78">
        <f t="shared" si="671"/>
        <v>0</v>
      </c>
      <c r="O138" s="78">
        <f t="shared" si="671"/>
        <v>0</v>
      </c>
      <c r="P138" s="78">
        <f t="shared" si="671"/>
        <v>0</v>
      </c>
      <c r="Q138" s="78">
        <f t="shared" si="671"/>
        <v>0</v>
      </c>
      <c r="R138" s="78">
        <f t="shared" si="671"/>
        <v>0</v>
      </c>
      <c r="S138" s="79">
        <f t="shared" si="671"/>
        <v>0</v>
      </c>
      <c r="T138" s="237">
        <f>SUM(U138:AE138)</f>
        <v>0</v>
      </c>
      <c r="U138" s="77">
        <f>U139</f>
        <v>0</v>
      </c>
      <c r="V138" s="61">
        <f>V139</f>
        <v>0</v>
      </c>
      <c r="W138" s="79">
        <f t="shared" si="671"/>
        <v>0</v>
      </c>
      <c r="X138" s="301">
        <f t="shared" si="671"/>
        <v>0</v>
      </c>
      <c r="Y138" s="95">
        <f t="shared" si="671"/>
        <v>0</v>
      </c>
      <c r="Z138" s="78">
        <f t="shared" si="671"/>
        <v>0</v>
      </c>
      <c r="AA138" s="78">
        <f t="shared" si="671"/>
        <v>0</v>
      </c>
      <c r="AB138" s="78">
        <f t="shared" si="671"/>
        <v>0</v>
      </c>
      <c r="AC138" s="78">
        <f t="shared" si="671"/>
        <v>0</v>
      </c>
      <c r="AD138" s="78">
        <f t="shared" si="671"/>
        <v>0</v>
      </c>
      <c r="AE138" s="79">
        <f t="shared" si="671"/>
        <v>0</v>
      </c>
      <c r="AF138" s="262">
        <f>SUM(AG138:AQ138)</f>
        <v>0</v>
      </c>
      <c r="AG138" s="315">
        <f>AG139</f>
        <v>0</v>
      </c>
      <c r="AH138" s="263">
        <f>AH139</f>
        <v>0</v>
      </c>
      <c r="AI138" s="239">
        <f t="shared" si="672"/>
        <v>0</v>
      </c>
      <c r="AJ138" s="303">
        <f t="shared" si="672"/>
        <v>0</v>
      </c>
      <c r="AK138" s="240">
        <f t="shared" si="672"/>
        <v>0</v>
      </c>
      <c r="AL138" s="241">
        <f t="shared" si="672"/>
        <v>0</v>
      </c>
      <c r="AM138" s="241">
        <f t="shared" si="672"/>
        <v>0</v>
      </c>
      <c r="AN138" s="241">
        <f t="shared" si="672"/>
        <v>0</v>
      </c>
      <c r="AO138" s="241">
        <f t="shared" si="672"/>
        <v>0</v>
      </c>
      <c r="AP138" s="241">
        <f t="shared" si="672"/>
        <v>0</v>
      </c>
      <c r="AQ138" s="239">
        <f t="shared" si="672"/>
        <v>0</v>
      </c>
      <c r="AR138" s="206"/>
      <c r="AS138" s="89"/>
      <c r="AT138" s="388"/>
      <c r="AU138" s="388"/>
      <c r="AV138" s="388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190"/>
      <c r="BZ138" s="190"/>
      <c r="CA138" s="190"/>
      <c r="CB138" s="190"/>
      <c r="CC138" s="190"/>
      <c r="CD138" s="190"/>
      <c r="CE138" s="190"/>
      <c r="CF138" s="190"/>
      <c r="CG138" s="190"/>
      <c r="CH138" s="190"/>
      <c r="CI138" s="190"/>
      <c r="CJ138" s="190"/>
      <c r="CK138" s="190"/>
      <c r="CL138" s="190"/>
      <c r="CM138" s="190"/>
      <c r="CN138" s="190"/>
      <c r="CO138" s="190"/>
      <c r="CP138" s="190"/>
      <c r="CQ138" s="190"/>
      <c r="CR138" s="190"/>
      <c r="CS138" s="190"/>
      <c r="CT138" s="190"/>
      <c r="CU138" s="190"/>
      <c r="CV138" s="190"/>
      <c r="CW138" s="190"/>
      <c r="CX138" s="190"/>
      <c r="CY138" s="190"/>
      <c r="CZ138" s="190"/>
      <c r="DA138" s="190"/>
      <c r="DB138" s="190"/>
      <c r="DC138" s="190"/>
      <c r="DD138" s="190"/>
      <c r="DE138" s="190"/>
      <c r="DF138" s="190"/>
      <c r="DG138" s="190"/>
      <c r="DH138" s="190"/>
      <c r="DI138" s="190"/>
      <c r="DJ138" s="190"/>
      <c r="DK138" s="190"/>
      <c r="DL138" s="190"/>
      <c r="DM138" s="190"/>
      <c r="DN138" s="190"/>
      <c r="DO138" s="190"/>
      <c r="DP138" s="190"/>
      <c r="DQ138" s="190"/>
      <c r="DR138" s="190"/>
      <c r="DS138" s="190"/>
      <c r="DT138" s="190"/>
      <c r="DU138" s="190"/>
      <c r="DV138" s="190"/>
      <c r="DW138" s="190"/>
      <c r="DX138" s="190"/>
      <c r="DY138" s="190"/>
      <c r="DZ138" s="190"/>
      <c r="EA138" s="190"/>
      <c r="EB138" s="190"/>
      <c r="EC138" s="190"/>
      <c r="ED138" s="190"/>
      <c r="EE138" s="190"/>
      <c r="EF138" s="190"/>
    </row>
    <row r="139" spans="1:136" s="72" customFormat="1" ht="15" x14ac:dyDescent="0.25">
      <c r="A139" s="230"/>
      <c r="B139" s="179"/>
      <c r="C139" s="179">
        <v>422</v>
      </c>
      <c r="D139" s="566" t="s">
        <v>11</v>
      </c>
      <c r="E139" s="566"/>
      <c r="F139" s="566"/>
      <c r="G139" s="567"/>
      <c r="H139" s="76">
        <f>SUM(I139:S139)</f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82"/>
      <c r="T139" s="28">
        <f>SUM(U139:AE139)</f>
        <v>0</v>
      </c>
      <c r="U139" s="80"/>
      <c r="V139" s="94"/>
      <c r="W139" s="82"/>
      <c r="X139" s="302"/>
      <c r="Y139" s="118"/>
      <c r="Z139" s="81"/>
      <c r="AA139" s="81"/>
      <c r="AB139" s="81"/>
      <c r="AC139" s="81"/>
      <c r="AD139" s="81"/>
      <c r="AE139" s="82"/>
      <c r="AF139" s="109">
        <f>SUM(AG139:AQ139)</f>
        <v>0</v>
      </c>
      <c r="AG139" s="29">
        <f t="shared" ref="AG139" si="673">I139+U139</f>
        <v>0</v>
      </c>
      <c r="AH139" s="92">
        <f t="shared" ref="AH139" si="674">J139+V139</f>
        <v>0</v>
      </c>
      <c r="AI139" s="31">
        <f t="shared" ref="AI139" si="675">K139+W139</f>
        <v>0</v>
      </c>
      <c r="AJ139" s="326">
        <f t="shared" ref="AJ139" si="676">L139+X139</f>
        <v>0</v>
      </c>
      <c r="AK139" s="290">
        <f t="shared" ref="AK139" si="677">M139+Y139</f>
        <v>0</v>
      </c>
      <c r="AL139" s="30">
        <f t="shared" ref="AL139" si="678">N139+Z139</f>
        <v>0</v>
      </c>
      <c r="AM139" s="30">
        <f t="shared" ref="AM139" si="679">O139+AA139</f>
        <v>0</v>
      </c>
      <c r="AN139" s="30">
        <f t="shared" ref="AN139" si="680">P139+AB139</f>
        <v>0</v>
      </c>
      <c r="AO139" s="30">
        <f t="shared" ref="AO139" si="681">Q139+AC139</f>
        <v>0</v>
      </c>
      <c r="AP139" s="30">
        <f t="shared" ref="AP139" si="682">R139+AD139</f>
        <v>0</v>
      </c>
      <c r="AQ139" s="31">
        <f t="shared" ref="AQ139" si="683">S139+AE139</f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72" customFormat="1" ht="12.75" customHeight="1" x14ac:dyDescent="0.25">
      <c r="A140" s="270"/>
      <c r="B140" s="271"/>
      <c r="D140" s="273"/>
      <c r="E140" s="273"/>
      <c r="F140" s="273"/>
      <c r="G140" s="273"/>
      <c r="I140" s="633"/>
      <c r="J140" s="633"/>
      <c r="K140" s="633"/>
      <c r="L140" s="633"/>
      <c r="M140" s="633"/>
      <c r="N140" s="633"/>
      <c r="O140" s="633"/>
      <c r="P140" s="633"/>
      <c r="Q140" s="633"/>
      <c r="R140" s="633"/>
      <c r="S140" s="633"/>
      <c r="T140" s="391"/>
      <c r="U140" s="633"/>
      <c r="V140" s="633"/>
      <c r="W140" s="633"/>
      <c r="X140" s="633"/>
      <c r="Y140" s="633"/>
      <c r="Z140" s="633"/>
      <c r="AA140" s="633"/>
      <c r="AB140" s="633"/>
      <c r="AC140" s="633"/>
      <c r="AD140" s="633"/>
      <c r="AE140" s="633"/>
      <c r="AF140" s="276"/>
      <c r="AG140" s="560"/>
      <c r="AH140" s="560"/>
      <c r="AI140" s="560"/>
      <c r="AJ140" s="560"/>
      <c r="AK140" s="560"/>
      <c r="AL140" s="560"/>
      <c r="AM140" s="560"/>
      <c r="AN140" s="560"/>
      <c r="AO140" s="560"/>
      <c r="AP140" s="560"/>
      <c r="AQ140" s="561"/>
      <c r="AR140" s="274"/>
      <c r="AS140" s="310"/>
      <c r="AT140" s="310"/>
      <c r="AU140" s="310"/>
      <c r="AV140" s="310"/>
      <c r="AW140" s="275"/>
      <c r="AX140" s="275"/>
      <c r="AY140" s="275"/>
      <c r="AZ140" s="275"/>
      <c r="BA140" s="275"/>
      <c r="BB140" s="275"/>
      <c r="BC140" s="275"/>
      <c r="BD140" s="275"/>
      <c r="BE140" s="275"/>
      <c r="BF140" s="275"/>
      <c r="BG140" s="275"/>
      <c r="BH140" s="275"/>
      <c r="BI140" s="275"/>
      <c r="BJ140" s="275"/>
      <c r="BK140" s="275"/>
      <c r="BL140" s="275"/>
      <c r="BM140" s="275"/>
      <c r="BN140" s="275"/>
      <c r="BO140" s="275"/>
      <c r="BP140" s="276"/>
      <c r="BQ140" s="276"/>
      <c r="BR140" s="276"/>
      <c r="BS140" s="276"/>
      <c r="BT140" s="276"/>
      <c r="BU140" s="276"/>
      <c r="BV140" s="276"/>
      <c r="BW140" s="276"/>
      <c r="BX140" s="276"/>
      <c r="BY140" s="276"/>
      <c r="BZ140" s="276"/>
      <c r="CA140" s="276"/>
      <c r="CB140" s="276"/>
      <c r="CC140" s="276"/>
      <c r="CD140" s="276"/>
      <c r="CE140" s="276"/>
      <c r="CF140" s="276"/>
      <c r="CG140" s="276"/>
      <c r="CH140" s="276"/>
      <c r="CI140" s="276"/>
      <c r="CJ140" s="276"/>
      <c r="CK140" s="276"/>
      <c r="CL140" s="276"/>
      <c r="CM140" s="276"/>
      <c r="CN140" s="276"/>
      <c r="CO140" s="276"/>
      <c r="CP140" s="276"/>
      <c r="CQ140" s="276"/>
      <c r="CR140" s="276"/>
      <c r="CS140" s="276"/>
      <c r="CT140" s="276"/>
      <c r="CU140" s="276"/>
      <c r="CV140" s="276"/>
      <c r="CW140" s="276"/>
      <c r="CX140" s="276"/>
      <c r="CY140" s="276"/>
      <c r="CZ140" s="276"/>
      <c r="DA140" s="276"/>
      <c r="DB140" s="276"/>
      <c r="DC140" s="276"/>
      <c r="DD140" s="276"/>
      <c r="DE140" s="276"/>
      <c r="DF140" s="276"/>
      <c r="DG140" s="276"/>
      <c r="DH140" s="276"/>
      <c r="DI140" s="276"/>
      <c r="DJ140" s="276"/>
      <c r="DK140" s="276"/>
      <c r="DL140" s="276"/>
      <c r="DM140" s="276"/>
      <c r="DN140" s="276"/>
      <c r="DO140" s="276"/>
      <c r="DP140" s="276"/>
      <c r="DQ140" s="276"/>
      <c r="DR140" s="276"/>
      <c r="DS140" s="276"/>
      <c r="DT140" s="276"/>
      <c r="DU140" s="276"/>
      <c r="DV140" s="276"/>
      <c r="DW140" s="276"/>
      <c r="DX140" s="276"/>
      <c r="DY140" s="276"/>
      <c r="DZ140" s="276"/>
      <c r="EA140" s="276"/>
      <c r="EB140" s="276"/>
      <c r="EC140" s="276"/>
      <c r="ED140" s="276"/>
      <c r="EE140" s="276"/>
      <c r="EF140" s="276"/>
    </row>
    <row r="141" spans="1:136" s="62" customFormat="1" ht="10.5" customHeight="1" x14ac:dyDescent="0.25">
      <c r="A141" s="232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25"/>
      <c r="AR141" s="206"/>
      <c r="AS141" s="570"/>
      <c r="AT141" s="570"/>
      <c r="AU141" s="570"/>
      <c r="AV141" s="570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" customHeight="1" x14ac:dyDescent="0.25">
      <c r="A142" s="568" t="s">
        <v>291</v>
      </c>
      <c r="B142" s="569"/>
      <c r="C142" s="569"/>
      <c r="D142" s="571" t="s">
        <v>292</v>
      </c>
      <c r="E142" s="571"/>
      <c r="F142" s="571"/>
      <c r="G142" s="572"/>
      <c r="H142" s="83">
        <f>SUM(I142:S142)</f>
        <v>0</v>
      </c>
      <c r="I142" s="84">
        <f>I143</f>
        <v>0</v>
      </c>
      <c r="J142" s="285">
        <f>J143</f>
        <v>0</v>
      </c>
      <c r="K142" s="86">
        <f t="shared" ref="K142:AI143" si="684">K143</f>
        <v>0</v>
      </c>
      <c r="L142" s="300">
        <f t="shared" si="684"/>
        <v>0</v>
      </c>
      <c r="M142" s="120">
        <f t="shared" si="684"/>
        <v>0</v>
      </c>
      <c r="N142" s="85">
        <f t="shared" si="684"/>
        <v>0</v>
      </c>
      <c r="O142" s="85">
        <f t="shared" si="684"/>
        <v>0</v>
      </c>
      <c r="P142" s="85">
        <f t="shared" si="684"/>
        <v>0</v>
      </c>
      <c r="Q142" s="85">
        <f t="shared" si="684"/>
        <v>0</v>
      </c>
      <c r="R142" s="85">
        <f t="shared" si="684"/>
        <v>0</v>
      </c>
      <c r="S142" s="86">
        <f t="shared" si="684"/>
        <v>0</v>
      </c>
      <c r="T142" s="245">
        <f>SUM(U142:AE142)</f>
        <v>0</v>
      </c>
      <c r="U142" s="84">
        <f>U143</f>
        <v>0</v>
      </c>
      <c r="V142" s="285">
        <f>V143</f>
        <v>0</v>
      </c>
      <c r="W142" s="86">
        <f t="shared" si="684"/>
        <v>0</v>
      </c>
      <c r="X142" s="300">
        <f t="shared" si="684"/>
        <v>0</v>
      </c>
      <c r="Y142" s="120">
        <f t="shared" si="684"/>
        <v>0</v>
      </c>
      <c r="Z142" s="85">
        <f t="shared" si="684"/>
        <v>0</v>
      </c>
      <c r="AA142" s="85">
        <f t="shared" si="684"/>
        <v>0</v>
      </c>
      <c r="AB142" s="85">
        <f t="shared" si="684"/>
        <v>0</v>
      </c>
      <c r="AC142" s="85">
        <f t="shared" si="684"/>
        <v>0</v>
      </c>
      <c r="AD142" s="85">
        <f t="shared" si="684"/>
        <v>0</v>
      </c>
      <c r="AE142" s="86">
        <f t="shared" si="684"/>
        <v>0</v>
      </c>
      <c r="AF142" s="261">
        <f>SUM(AG142:AQ142)</f>
        <v>0</v>
      </c>
      <c r="AG142" s="468">
        <f>AG143</f>
        <v>0</v>
      </c>
      <c r="AH142" s="469">
        <f>AH143</f>
        <v>0</v>
      </c>
      <c r="AI142" s="470">
        <f t="shared" si="684"/>
        <v>0</v>
      </c>
      <c r="AJ142" s="471">
        <f t="shared" ref="AI142:AQ143" si="685">AJ143</f>
        <v>0</v>
      </c>
      <c r="AK142" s="472">
        <f t="shared" si="685"/>
        <v>0</v>
      </c>
      <c r="AL142" s="473">
        <f t="shared" si="685"/>
        <v>0</v>
      </c>
      <c r="AM142" s="473">
        <f t="shared" si="685"/>
        <v>0</v>
      </c>
      <c r="AN142" s="473">
        <f t="shared" si="685"/>
        <v>0</v>
      </c>
      <c r="AO142" s="473">
        <f t="shared" si="685"/>
        <v>0</v>
      </c>
      <c r="AP142" s="473">
        <f t="shared" si="685"/>
        <v>0</v>
      </c>
      <c r="AQ142" s="470">
        <f t="shared" si="685"/>
        <v>0</v>
      </c>
      <c r="AR142" s="206"/>
      <c r="AS142" s="124"/>
      <c r="AT142" s="196"/>
      <c r="AU142" s="196"/>
      <c r="AV142" s="196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192"/>
      <c r="DN142" s="192"/>
      <c r="DO142" s="192"/>
      <c r="DP142" s="192"/>
      <c r="DQ142" s="192"/>
      <c r="DR142" s="192"/>
      <c r="DS142" s="192"/>
      <c r="DT142" s="192"/>
      <c r="DU142" s="192"/>
      <c r="DV142" s="192"/>
      <c r="DW142" s="192"/>
      <c r="DX142" s="192"/>
      <c r="DY142" s="192"/>
      <c r="DZ142" s="192"/>
      <c r="EA142" s="192"/>
      <c r="EB142" s="192"/>
      <c r="EC142" s="192"/>
      <c r="ED142" s="192"/>
      <c r="EE142" s="192"/>
      <c r="EF142" s="192"/>
    </row>
    <row r="143" spans="1:136" s="74" customFormat="1" ht="15.75" customHeight="1" x14ac:dyDescent="0.25">
      <c r="A143" s="436">
        <v>3</v>
      </c>
      <c r="B143" s="68"/>
      <c r="C143" s="90"/>
      <c r="D143" s="606" t="s">
        <v>16</v>
      </c>
      <c r="E143" s="606"/>
      <c r="F143" s="606"/>
      <c r="G143" s="607"/>
      <c r="H143" s="75">
        <f t="shared" ref="H143:H146" si="686">SUM(I143:S143)</f>
        <v>0</v>
      </c>
      <c r="I143" s="77">
        <f>I144</f>
        <v>0</v>
      </c>
      <c r="J143" s="61">
        <f>J144</f>
        <v>0</v>
      </c>
      <c r="K143" s="79">
        <f t="shared" si="684"/>
        <v>0</v>
      </c>
      <c r="L143" s="301">
        <f t="shared" si="684"/>
        <v>0</v>
      </c>
      <c r="M143" s="95">
        <f t="shared" si="684"/>
        <v>0</v>
      </c>
      <c r="N143" s="78">
        <f t="shared" si="684"/>
        <v>0</v>
      </c>
      <c r="O143" s="78">
        <f t="shared" si="684"/>
        <v>0</v>
      </c>
      <c r="P143" s="78">
        <f t="shared" si="684"/>
        <v>0</v>
      </c>
      <c r="Q143" s="78">
        <f t="shared" si="684"/>
        <v>0</v>
      </c>
      <c r="R143" s="78">
        <f t="shared" si="684"/>
        <v>0</v>
      </c>
      <c r="S143" s="79">
        <f t="shared" si="684"/>
        <v>0</v>
      </c>
      <c r="T143" s="237">
        <f t="shared" ref="T143:T146" si="687">SUM(U143:AE143)</f>
        <v>0</v>
      </c>
      <c r="U143" s="77">
        <f>U144</f>
        <v>0</v>
      </c>
      <c r="V143" s="61">
        <f>V144</f>
        <v>0</v>
      </c>
      <c r="W143" s="79">
        <f t="shared" si="684"/>
        <v>0</v>
      </c>
      <c r="X143" s="301">
        <f t="shared" si="684"/>
        <v>0</v>
      </c>
      <c r="Y143" s="95">
        <f t="shared" si="684"/>
        <v>0</v>
      </c>
      <c r="Z143" s="78">
        <f t="shared" si="684"/>
        <v>0</v>
      </c>
      <c r="AA143" s="78">
        <f t="shared" si="684"/>
        <v>0</v>
      </c>
      <c r="AB143" s="78">
        <f t="shared" si="684"/>
        <v>0</v>
      </c>
      <c r="AC143" s="78">
        <f t="shared" si="684"/>
        <v>0</v>
      </c>
      <c r="AD143" s="78">
        <f t="shared" si="684"/>
        <v>0</v>
      </c>
      <c r="AE143" s="79">
        <f t="shared" si="684"/>
        <v>0</v>
      </c>
      <c r="AF143" s="262">
        <f t="shared" ref="AF143:AF146" si="688">SUM(AG143:AQ143)</f>
        <v>0</v>
      </c>
      <c r="AG143" s="315">
        <f>AG144</f>
        <v>0</v>
      </c>
      <c r="AH143" s="263">
        <f>AH144</f>
        <v>0</v>
      </c>
      <c r="AI143" s="239">
        <f t="shared" si="685"/>
        <v>0</v>
      </c>
      <c r="AJ143" s="303">
        <f t="shared" si="685"/>
        <v>0</v>
      </c>
      <c r="AK143" s="240">
        <f t="shared" si="685"/>
        <v>0</v>
      </c>
      <c r="AL143" s="241">
        <f t="shared" si="685"/>
        <v>0</v>
      </c>
      <c r="AM143" s="241">
        <f t="shared" si="685"/>
        <v>0</v>
      </c>
      <c r="AN143" s="241">
        <f t="shared" si="685"/>
        <v>0</v>
      </c>
      <c r="AO143" s="241">
        <f t="shared" si="685"/>
        <v>0</v>
      </c>
      <c r="AP143" s="241">
        <f t="shared" si="685"/>
        <v>0</v>
      </c>
      <c r="AQ143" s="239">
        <f t="shared" si="685"/>
        <v>0</v>
      </c>
      <c r="AR143" s="206"/>
      <c r="AS143" s="89"/>
      <c r="AT143" s="388"/>
      <c r="AU143" s="388"/>
      <c r="AV143" s="388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  <c r="DM143" s="192"/>
      <c r="DN143" s="192"/>
      <c r="DO143" s="192"/>
      <c r="DP143" s="192"/>
      <c r="DQ143" s="192"/>
      <c r="DR143" s="192"/>
      <c r="DS143" s="192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</row>
    <row r="144" spans="1:136" s="73" customFormat="1" ht="15.75" customHeight="1" x14ac:dyDescent="0.25">
      <c r="A144" s="562">
        <v>32</v>
      </c>
      <c r="B144" s="563"/>
      <c r="C144" s="90"/>
      <c r="D144" s="564" t="s">
        <v>4</v>
      </c>
      <c r="E144" s="564"/>
      <c r="F144" s="564"/>
      <c r="G144" s="565"/>
      <c r="H144" s="75">
        <f t="shared" si="686"/>
        <v>0</v>
      </c>
      <c r="I144" s="77">
        <f>SUM(I145:I148)</f>
        <v>0</v>
      </c>
      <c r="J144" s="61">
        <f>SUM(J145:J148)</f>
        <v>0</v>
      </c>
      <c r="K144" s="79">
        <f>SUM(K145:K148)</f>
        <v>0</v>
      </c>
      <c r="L144" s="301">
        <f t="shared" ref="L144:S144" si="689">SUM(L145:L148)</f>
        <v>0</v>
      </c>
      <c r="M144" s="95">
        <f t="shared" si="689"/>
        <v>0</v>
      </c>
      <c r="N144" s="78">
        <f t="shared" si="689"/>
        <v>0</v>
      </c>
      <c r="O144" s="78">
        <f t="shared" ref="O144" si="690">SUM(O145:O148)</f>
        <v>0</v>
      </c>
      <c r="P144" s="78">
        <f t="shared" si="689"/>
        <v>0</v>
      </c>
      <c r="Q144" s="78">
        <f t="shared" si="689"/>
        <v>0</v>
      </c>
      <c r="R144" s="78">
        <f t="shared" si="689"/>
        <v>0</v>
      </c>
      <c r="S144" s="79">
        <f t="shared" si="689"/>
        <v>0</v>
      </c>
      <c r="T144" s="237">
        <f t="shared" si="687"/>
        <v>0</v>
      </c>
      <c r="U144" s="77">
        <f>SUM(U145:U148)</f>
        <v>0</v>
      </c>
      <c r="V144" s="61">
        <f>SUM(V145:V148)</f>
        <v>0</v>
      </c>
      <c r="W144" s="79">
        <f t="shared" ref="W144:AE144" si="691">SUM(W145:W148)</f>
        <v>0</v>
      </c>
      <c r="X144" s="301">
        <f t="shared" si="691"/>
        <v>0</v>
      </c>
      <c r="Y144" s="95">
        <f t="shared" si="691"/>
        <v>0</v>
      </c>
      <c r="Z144" s="78">
        <f t="shared" si="691"/>
        <v>0</v>
      </c>
      <c r="AA144" s="78">
        <f t="shared" ref="AA144" si="692">SUM(AA145:AA148)</f>
        <v>0</v>
      </c>
      <c r="AB144" s="78">
        <f t="shared" si="691"/>
        <v>0</v>
      </c>
      <c r="AC144" s="78">
        <f t="shared" si="691"/>
        <v>0</v>
      </c>
      <c r="AD144" s="78">
        <f t="shared" si="691"/>
        <v>0</v>
      </c>
      <c r="AE144" s="79">
        <f t="shared" si="691"/>
        <v>0</v>
      </c>
      <c r="AF144" s="262">
        <f t="shared" si="688"/>
        <v>0</v>
      </c>
      <c r="AG144" s="315">
        <f>SUM(AG145:AG148)</f>
        <v>0</v>
      </c>
      <c r="AH144" s="263">
        <f>SUM(AH145:AH148)</f>
        <v>0</v>
      </c>
      <c r="AI144" s="239">
        <f t="shared" ref="AI144:AQ144" si="693">SUM(AI145:AI148)</f>
        <v>0</v>
      </c>
      <c r="AJ144" s="303">
        <f t="shared" si="693"/>
        <v>0</v>
      </c>
      <c r="AK144" s="240">
        <f t="shared" si="693"/>
        <v>0</v>
      </c>
      <c r="AL144" s="241">
        <f t="shared" si="693"/>
        <v>0</v>
      </c>
      <c r="AM144" s="241">
        <f t="shared" ref="AM144" si="694">SUM(AM145:AM148)</f>
        <v>0</v>
      </c>
      <c r="AN144" s="241">
        <f t="shared" si="693"/>
        <v>0</v>
      </c>
      <c r="AO144" s="241">
        <f t="shared" si="693"/>
        <v>0</v>
      </c>
      <c r="AP144" s="241">
        <f t="shared" si="693"/>
        <v>0</v>
      </c>
      <c r="AQ144" s="239">
        <f t="shared" si="693"/>
        <v>0</v>
      </c>
      <c r="AR144" s="206"/>
      <c r="AS144" s="89"/>
      <c r="AT144" s="388"/>
      <c r="AU144" s="388"/>
      <c r="AV144" s="388"/>
      <c r="AW144" s="190"/>
      <c r="AX144" s="190"/>
      <c r="AY144" s="190"/>
      <c r="AZ144" s="190"/>
      <c r="BA144" s="190"/>
      <c r="BB144" s="190"/>
      <c r="BC144" s="190"/>
      <c r="BD144" s="190"/>
      <c r="BE144" s="190"/>
      <c r="BF144" s="190"/>
      <c r="BG144" s="190"/>
      <c r="BH144" s="190"/>
      <c r="BI144" s="190"/>
      <c r="BJ144" s="190"/>
      <c r="BK144" s="190"/>
      <c r="BL144" s="190"/>
      <c r="BM144" s="190"/>
      <c r="BN144" s="190"/>
      <c r="BO144" s="190"/>
      <c r="BP144" s="190"/>
      <c r="BQ144" s="190"/>
      <c r="BR144" s="190"/>
      <c r="BS144" s="190"/>
      <c r="BT144" s="190"/>
      <c r="BU144" s="190"/>
      <c r="BV144" s="190"/>
      <c r="BW144" s="190"/>
      <c r="BX144" s="190"/>
      <c r="BY144" s="190"/>
      <c r="BZ144" s="190"/>
      <c r="CA144" s="190"/>
      <c r="CB144" s="190"/>
      <c r="CC144" s="190"/>
      <c r="CD144" s="190"/>
      <c r="CE144" s="190"/>
      <c r="CF144" s="190"/>
      <c r="CG144" s="190"/>
      <c r="CH144" s="190"/>
      <c r="CI144" s="190"/>
      <c r="CJ144" s="190"/>
      <c r="CK144" s="190"/>
      <c r="CL144" s="190"/>
      <c r="CM144" s="190"/>
      <c r="CN144" s="190"/>
      <c r="CO144" s="190"/>
      <c r="CP144" s="190"/>
      <c r="CQ144" s="190"/>
      <c r="CR144" s="190"/>
      <c r="CS144" s="190"/>
      <c r="CT144" s="190"/>
      <c r="CU144" s="190"/>
      <c r="CV144" s="190"/>
      <c r="CW144" s="190"/>
      <c r="CX144" s="190"/>
      <c r="CY144" s="190"/>
      <c r="CZ144" s="190"/>
      <c r="DA144" s="190"/>
      <c r="DB144" s="190"/>
      <c r="DC144" s="190"/>
      <c r="DD144" s="190"/>
      <c r="DE144" s="190"/>
      <c r="DF144" s="190"/>
      <c r="DG144" s="190"/>
      <c r="DH144" s="190"/>
      <c r="DI144" s="190"/>
      <c r="DJ144" s="190"/>
      <c r="DK144" s="190"/>
      <c r="DL144" s="190"/>
      <c r="DM144" s="190"/>
      <c r="DN144" s="190"/>
      <c r="DO144" s="190"/>
      <c r="DP144" s="190"/>
      <c r="DQ144" s="190"/>
      <c r="DR144" s="190"/>
      <c r="DS144" s="190"/>
      <c r="DT144" s="190"/>
      <c r="DU144" s="190"/>
      <c r="DV144" s="190"/>
      <c r="DW144" s="190"/>
      <c r="DX144" s="190"/>
      <c r="DY144" s="190"/>
      <c r="DZ144" s="190"/>
      <c r="EA144" s="190"/>
      <c r="EB144" s="190"/>
      <c r="EC144" s="190"/>
      <c r="ED144" s="190"/>
      <c r="EE144" s="190"/>
      <c r="EF144" s="190"/>
    </row>
    <row r="145" spans="1:136" s="72" customFormat="1" ht="15.75" customHeight="1" x14ac:dyDescent="0.25">
      <c r="A145" s="230"/>
      <c r="B145" s="179"/>
      <c r="C145" s="179">
        <v>321</v>
      </c>
      <c r="D145" s="566" t="s">
        <v>5</v>
      </c>
      <c r="E145" s="566"/>
      <c r="F145" s="566"/>
      <c r="G145" s="567"/>
      <c r="H145" s="76">
        <f t="shared" si="686"/>
        <v>0</v>
      </c>
      <c r="I145" s="80"/>
      <c r="J145" s="94"/>
      <c r="K145" s="82"/>
      <c r="L145" s="302"/>
      <c r="M145" s="118"/>
      <c r="N145" s="81"/>
      <c r="O145" s="81"/>
      <c r="P145" s="81"/>
      <c r="Q145" s="81"/>
      <c r="R145" s="81"/>
      <c r="S145" s="82"/>
      <c r="T145" s="28">
        <f t="shared" si="687"/>
        <v>0</v>
      </c>
      <c r="U145" s="80"/>
      <c r="V145" s="94"/>
      <c r="W145" s="82"/>
      <c r="X145" s="302"/>
      <c r="Y145" s="118"/>
      <c r="Z145" s="81"/>
      <c r="AA145" s="81"/>
      <c r="AB145" s="81"/>
      <c r="AC145" s="81"/>
      <c r="AD145" s="81"/>
      <c r="AE145" s="82"/>
      <c r="AF145" s="109">
        <f t="shared" si="688"/>
        <v>0</v>
      </c>
      <c r="AG145" s="29">
        <f t="shared" ref="AG145:AG148" si="695">I145+U145</f>
        <v>0</v>
      </c>
      <c r="AH145" s="92">
        <f t="shared" ref="AH145:AH148" si="696">J145+V145</f>
        <v>0</v>
      </c>
      <c r="AI145" s="31">
        <f t="shared" ref="AI145:AI148" si="697">K145+W145</f>
        <v>0</v>
      </c>
      <c r="AJ145" s="326">
        <f t="shared" ref="AJ145:AJ148" si="698">L145+X145</f>
        <v>0</v>
      </c>
      <c r="AK145" s="290">
        <f t="shared" ref="AK145:AK148" si="699">M145+Y145</f>
        <v>0</v>
      </c>
      <c r="AL145" s="30">
        <f t="shared" ref="AL145:AL148" si="700">N145+Z145</f>
        <v>0</v>
      </c>
      <c r="AM145" s="30">
        <f t="shared" ref="AM145:AM148" si="701">O145+AA145</f>
        <v>0</v>
      </c>
      <c r="AN145" s="30">
        <f t="shared" ref="AN145:AN148" si="702">P145+AB145</f>
        <v>0</v>
      </c>
      <c r="AO145" s="30">
        <f t="shared" ref="AO145:AO148" si="703">Q145+AC145</f>
        <v>0</v>
      </c>
      <c r="AP145" s="30">
        <f t="shared" ref="AP145:AP148" si="704">R145+AD145</f>
        <v>0</v>
      </c>
      <c r="AQ145" s="31">
        <f t="shared" ref="AQ145:AQ148" si="705">S145+AE145</f>
        <v>0</v>
      </c>
      <c r="AR145" s="206"/>
      <c r="AS145" s="89"/>
      <c r="AT145" s="388"/>
      <c r="AU145" s="388"/>
      <c r="AV145" s="388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30"/>
      <c r="B146" s="179"/>
      <c r="C146" s="179">
        <v>322</v>
      </c>
      <c r="D146" s="566" t="s">
        <v>6</v>
      </c>
      <c r="E146" s="566"/>
      <c r="F146" s="566"/>
      <c r="G146" s="567"/>
      <c r="H146" s="76">
        <f t="shared" si="686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687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688"/>
        <v>0</v>
      </c>
      <c r="AG146" s="29">
        <f t="shared" si="695"/>
        <v>0</v>
      </c>
      <c r="AH146" s="92">
        <f t="shared" si="696"/>
        <v>0</v>
      </c>
      <c r="AI146" s="31">
        <f t="shared" si="697"/>
        <v>0</v>
      </c>
      <c r="AJ146" s="326">
        <f t="shared" si="698"/>
        <v>0</v>
      </c>
      <c r="AK146" s="290">
        <f t="shared" si="699"/>
        <v>0</v>
      </c>
      <c r="AL146" s="30">
        <f t="shared" si="700"/>
        <v>0</v>
      </c>
      <c r="AM146" s="30">
        <f t="shared" si="701"/>
        <v>0</v>
      </c>
      <c r="AN146" s="30">
        <f t="shared" si="702"/>
        <v>0</v>
      </c>
      <c r="AO146" s="30">
        <f t="shared" si="703"/>
        <v>0</v>
      </c>
      <c r="AP146" s="30">
        <f t="shared" si="704"/>
        <v>0</v>
      </c>
      <c r="AQ146" s="31">
        <f t="shared" si="705"/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2" customFormat="1" ht="15.75" customHeight="1" x14ac:dyDescent="0.25">
      <c r="A147" s="230"/>
      <c r="B147" s="179"/>
      <c r="C147" s="179">
        <v>323</v>
      </c>
      <c r="D147" s="566" t="s">
        <v>7</v>
      </c>
      <c r="E147" s="566"/>
      <c r="F147" s="566"/>
      <c r="G147" s="567"/>
      <c r="H147" s="76">
        <f>SUM(I147:S147)</f>
        <v>0</v>
      </c>
      <c r="I147" s="80"/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>SUM(U147:AE147)</f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>SUM(AG147:AQ147)</f>
        <v>0</v>
      </c>
      <c r="AG147" s="29">
        <f t="shared" si="695"/>
        <v>0</v>
      </c>
      <c r="AH147" s="92">
        <f t="shared" si="696"/>
        <v>0</v>
      </c>
      <c r="AI147" s="31">
        <f t="shared" si="697"/>
        <v>0</v>
      </c>
      <c r="AJ147" s="326">
        <f t="shared" si="698"/>
        <v>0</v>
      </c>
      <c r="AK147" s="290">
        <f t="shared" si="699"/>
        <v>0</v>
      </c>
      <c r="AL147" s="30">
        <f t="shared" si="700"/>
        <v>0</v>
      </c>
      <c r="AM147" s="30">
        <f t="shared" si="701"/>
        <v>0</v>
      </c>
      <c r="AN147" s="30">
        <f t="shared" si="702"/>
        <v>0</v>
      </c>
      <c r="AO147" s="30">
        <f t="shared" si="703"/>
        <v>0</v>
      </c>
      <c r="AP147" s="30">
        <f t="shared" si="704"/>
        <v>0</v>
      </c>
      <c r="AQ147" s="31">
        <f t="shared" si="705"/>
        <v>0</v>
      </c>
      <c r="AR147" s="206"/>
      <c r="AS147" s="190"/>
      <c r="AT147" s="190"/>
      <c r="AU147" s="190"/>
      <c r="AV147" s="190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customHeight="1" x14ac:dyDescent="0.25">
      <c r="A148" s="230"/>
      <c r="B148" s="179"/>
      <c r="C148" s="179">
        <v>329</v>
      </c>
      <c r="D148" s="566" t="s">
        <v>8</v>
      </c>
      <c r="E148" s="566"/>
      <c r="F148" s="566"/>
      <c r="G148" s="567"/>
      <c r="H148" s="76">
        <f t="shared" ref="H148" si="706">SUM(I148:S148)</f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ref="T148" si="707">SUM(U148:AE148)</f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ref="AF148" si="708">SUM(AG148:AQ148)</f>
        <v>0</v>
      </c>
      <c r="AG148" s="29">
        <f t="shared" si="695"/>
        <v>0</v>
      </c>
      <c r="AH148" s="92">
        <f t="shared" si="696"/>
        <v>0</v>
      </c>
      <c r="AI148" s="31">
        <f t="shared" si="697"/>
        <v>0</v>
      </c>
      <c r="AJ148" s="326">
        <f t="shared" si="698"/>
        <v>0</v>
      </c>
      <c r="AK148" s="290">
        <f t="shared" si="699"/>
        <v>0</v>
      </c>
      <c r="AL148" s="30">
        <f t="shared" si="700"/>
        <v>0</v>
      </c>
      <c r="AM148" s="30">
        <f t="shared" si="701"/>
        <v>0</v>
      </c>
      <c r="AN148" s="30">
        <f t="shared" si="702"/>
        <v>0</v>
      </c>
      <c r="AO148" s="30">
        <f t="shared" si="703"/>
        <v>0</v>
      </c>
      <c r="AP148" s="30">
        <f t="shared" si="704"/>
        <v>0</v>
      </c>
      <c r="AQ148" s="31">
        <f t="shared" si="705"/>
        <v>0</v>
      </c>
      <c r="AR148" s="206"/>
      <c r="AS148" s="190"/>
      <c r="AT148" s="190"/>
      <c r="AU148" s="190"/>
      <c r="AV148" s="190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272" customFormat="1" ht="12.75" customHeight="1" x14ac:dyDescent="0.25">
      <c r="A149" s="270"/>
      <c r="B149" s="271"/>
      <c r="D149" s="273"/>
      <c r="E149" s="273"/>
      <c r="F149" s="273"/>
      <c r="G149" s="273"/>
      <c r="I149" s="633"/>
      <c r="J149" s="633"/>
      <c r="K149" s="633"/>
      <c r="L149" s="633"/>
      <c r="M149" s="633"/>
      <c r="N149" s="633"/>
      <c r="O149" s="633"/>
      <c r="P149" s="633"/>
      <c r="Q149" s="633"/>
      <c r="R149" s="633"/>
      <c r="S149" s="633"/>
      <c r="T149" s="391"/>
      <c r="U149" s="633"/>
      <c r="V149" s="633"/>
      <c r="W149" s="633"/>
      <c r="X149" s="633"/>
      <c r="Y149" s="633"/>
      <c r="Z149" s="633"/>
      <c r="AA149" s="633"/>
      <c r="AB149" s="633"/>
      <c r="AC149" s="633"/>
      <c r="AD149" s="633"/>
      <c r="AE149" s="633"/>
      <c r="AF149" s="276"/>
      <c r="AG149" s="560"/>
      <c r="AH149" s="560"/>
      <c r="AI149" s="560"/>
      <c r="AJ149" s="560"/>
      <c r="AK149" s="560"/>
      <c r="AL149" s="560"/>
      <c r="AM149" s="560"/>
      <c r="AN149" s="560"/>
      <c r="AO149" s="560"/>
      <c r="AP149" s="560"/>
      <c r="AQ149" s="561"/>
      <c r="AR149" s="274"/>
      <c r="AS149" s="310"/>
      <c r="AT149" s="310"/>
      <c r="AU149" s="310"/>
      <c r="AV149" s="310"/>
      <c r="AW149" s="275"/>
      <c r="AX149" s="275"/>
      <c r="AY149" s="275"/>
      <c r="AZ149" s="275"/>
      <c r="BA149" s="275"/>
      <c r="BB149" s="275"/>
      <c r="BC149" s="275"/>
      <c r="BD149" s="275"/>
      <c r="BE149" s="275"/>
      <c r="BF149" s="275"/>
      <c r="BG149" s="275"/>
      <c r="BH149" s="275"/>
      <c r="BI149" s="275"/>
      <c r="BJ149" s="275"/>
      <c r="BK149" s="275"/>
      <c r="BL149" s="275"/>
      <c r="BM149" s="275"/>
      <c r="BN149" s="275"/>
      <c r="BO149" s="275"/>
      <c r="BP149" s="276"/>
      <c r="BQ149" s="276"/>
      <c r="BR149" s="276"/>
      <c r="BS149" s="276"/>
      <c r="BT149" s="276"/>
      <c r="BU149" s="276"/>
      <c r="BV149" s="276"/>
      <c r="BW149" s="276"/>
      <c r="BX149" s="276"/>
      <c r="BY149" s="276"/>
      <c r="BZ149" s="276"/>
      <c r="CA149" s="276"/>
      <c r="CB149" s="276"/>
      <c r="CC149" s="276"/>
      <c r="CD149" s="276"/>
      <c r="CE149" s="276"/>
      <c r="CF149" s="276"/>
      <c r="CG149" s="276"/>
      <c r="CH149" s="276"/>
      <c r="CI149" s="276"/>
      <c r="CJ149" s="276"/>
      <c r="CK149" s="276"/>
      <c r="CL149" s="276"/>
      <c r="CM149" s="276"/>
      <c r="CN149" s="276"/>
      <c r="CO149" s="276"/>
      <c r="CP149" s="276"/>
      <c r="CQ149" s="276"/>
      <c r="CR149" s="276"/>
      <c r="CS149" s="276"/>
      <c r="CT149" s="276"/>
      <c r="CU149" s="276"/>
      <c r="CV149" s="276"/>
      <c r="CW149" s="276"/>
      <c r="CX149" s="276"/>
      <c r="CY149" s="276"/>
      <c r="CZ149" s="276"/>
      <c r="DA149" s="276"/>
      <c r="DB149" s="276"/>
      <c r="DC149" s="276"/>
      <c r="DD149" s="276"/>
      <c r="DE149" s="276"/>
      <c r="DF149" s="276"/>
      <c r="DG149" s="276"/>
      <c r="DH149" s="276"/>
      <c r="DI149" s="276"/>
      <c r="DJ149" s="276"/>
      <c r="DK149" s="276"/>
      <c r="DL149" s="276"/>
      <c r="DM149" s="276"/>
      <c r="DN149" s="276"/>
      <c r="DO149" s="276"/>
      <c r="DP149" s="276"/>
      <c r="DQ149" s="276"/>
      <c r="DR149" s="276"/>
      <c r="DS149" s="276"/>
      <c r="DT149" s="276"/>
      <c r="DU149" s="276"/>
      <c r="DV149" s="276"/>
      <c r="DW149" s="276"/>
      <c r="DX149" s="276"/>
      <c r="DY149" s="276"/>
      <c r="DZ149" s="276"/>
      <c r="EA149" s="276"/>
      <c r="EB149" s="276"/>
      <c r="EC149" s="276"/>
      <c r="ED149" s="276"/>
      <c r="EE149" s="276"/>
      <c r="EF149" s="276"/>
    </row>
    <row r="150" spans="1:136" s="62" customFormat="1" ht="10.5" customHeight="1" x14ac:dyDescent="0.25">
      <c r="A150" s="232"/>
      <c r="B150" s="87"/>
      <c r="C150" s="87"/>
      <c r="D150" s="88"/>
      <c r="E150" s="88"/>
      <c r="F150" s="88"/>
      <c r="G150" s="88"/>
      <c r="H150" s="91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1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1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125"/>
      <c r="AR150" s="206"/>
      <c r="AS150" s="570"/>
      <c r="AT150" s="570"/>
      <c r="AU150" s="570"/>
      <c r="AV150" s="570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</row>
    <row r="151" spans="1:136" s="74" customFormat="1" ht="25.5" customHeight="1" x14ac:dyDescent="0.25">
      <c r="A151" s="568" t="s">
        <v>290</v>
      </c>
      <c r="B151" s="569"/>
      <c r="C151" s="569"/>
      <c r="D151" s="571" t="s">
        <v>293</v>
      </c>
      <c r="E151" s="571"/>
      <c r="F151" s="571"/>
      <c r="G151" s="572"/>
      <c r="H151" s="83">
        <f>SUM(I151:S151)</f>
        <v>0</v>
      </c>
      <c r="I151" s="84">
        <f>I152</f>
        <v>0</v>
      </c>
      <c r="J151" s="285">
        <f>J152</f>
        <v>0</v>
      </c>
      <c r="K151" s="86">
        <f t="shared" ref="K151:AQ151" si="709">K152</f>
        <v>0</v>
      </c>
      <c r="L151" s="300">
        <f t="shared" si="709"/>
        <v>0</v>
      </c>
      <c r="M151" s="120">
        <f t="shared" si="709"/>
        <v>0</v>
      </c>
      <c r="N151" s="85">
        <f t="shared" si="709"/>
        <v>0</v>
      </c>
      <c r="O151" s="85">
        <f t="shared" si="709"/>
        <v>0</v>
      </c>
      <c r="P151" s="85">
        <f t="shared" si="709"/>
        <v>0</v>
      </c>
      <c r="Q151" s="85">
        <f t="shared" si="709"/>
        <v>0</v>
      </c>
      <c r="R151" s="85">
        <f t="shared" si="709"/>
        <v>0</v>
      </c>
      <c r="S151" s="86">
        <f t="shared" si="709"/>
        <v>0</v>
      </c>
      <c r="T151" s="245">
        <f>SUM(U151:AE151)</f>
        <v>0</v>
      </c>
      <c r="U151" s="84">
        <f>U152</f>
        <v>0</v>
      </c>
      <c r="V151" s="285">
        <f>V152</f>
        <v>0</v>
      </c>
      <c r="W151" s="86">
        <f t="shared" si="709"/>
        <v>0</v>
      </c>
      <c r="X151" s="300">
        <f t="shared" si="709"/>
        <v>0</v>
      </c>
      <c r="Y151" s="120">
        <f t="shared" si="709"/>
        <v>0</v>
      </c>
      <c r="Z151" s="85">
        <f t="shared" si="709"/>
        <v>0</v>
      </c>
      <c r="AA151" s="85">
        <f t="shared" si="709"/>
        <v>0</v>
      </c>
      <c r="AB151" s="85">
        <f t="shared" si="709"/>
        <v>0</v>
      </c>
      <c r="AC151" s="85">
        <f t="shared" si="709"/>
        <v>0</v>
      </c>
      <c r="AD151" s="85">
        <f t="shared" si="709"/>
        <v>0</v>
      </c>
      <c r="AE151" s="86">
        <f t="shared" si="709"/>
        <v>0</v>
      </c>
      <c r="AF151" s="261">
        <f>SUM(AG151:AQ151)</f>
        <v>0</v>
      </c>
      <c r="AG151" s="468">
        <f>AG152</f>
        <v>0</v>
      </c>
      <c r="AH151" s="469">
        <f>AH152</f>
        <v>0</v>
      </c>
      <c r="AI151" s="470">
        <f t="shared" si="709"/>
        <v>0</v>
      </c>
      <c r="AJ151" s="471">
        <f t="shared" si="709"/>
        <v>0</v>
      </c>
      <c r="AK151" s="472">
        <f t="shared" si="709"/>
        <v>0</v>
      </c>
      <c r="AL151" s="473">
        <f t="shared" si="709"/>
        <v>0</v>
      </c>
      <c r="AM151" s="473">
        <f t="shared" si="709"/>
        <v>0</v>
      </c>
      <c r="AN151" s="473">
        <f t="shared" si="709"/>
        <v>0</v>
      </c>
      <c r="AO151" s="473">
        <f t="shared" si="709"/>
        <v>0</v>
      </c>
      <c r="AP151" s="473">
        <f t="shared" si="709"/>
        <v>0</v>
      </c>
      <c r="AQ151" s="470">
        <f t="shared" si="709"/>
        <v>0</v>
      </c>
      <c r="AR151" s="206"/>
      <c r="AS151" s="124"/>
      <c r="AT151" s="196"/>
      <c r="AU151" s="196"/>
      <c r="AV151" s="196"/>
      <c r="AW151" s="193"/>
      <c r="AX151" s="193"/>
      <c r="AY151" s="193"/>
      <c r="AZ151" s="193"/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3"/>
      <c r="BM151" s="193"/>
      <c r="BN151" s="193"/>
      <c r="BO151" s="193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2"/>
      <c r="DK151" s="192"/>
      <c r="DL151" s="192"/>
      <c r="DM151" s="192"/>
      <c r="DN151" s="192"/>
      <c r="DO151" s="192"/>
      <c r="DP151" s="192"/>
      <c r="DQ151" s="192"/>
      <c r="DR151" s="192"/>
      <c r="DS151" s="192"/>
      <c r="DT151" s="192"/>
      <c r="DU151" s="192"/>
      <c r="DV151" s="192"/>
      <c r="DW151" s="192"/>
      <c r="DX151" s="192"/>
      <c r="DY151" s="192"/>
      <c r="DZ151" s="192"/>
      <c r="EA151" s="192"/>
      <c r="EB151" s="192"/>
      <c r="EC151" s="192"/>
      <c r="ED151" s="192"/>
      <c r="EE151" s="192"/>
      <c r="EF151" s="192"/>
    </row>
    <row r="152" spans="1:136" s="74" customFormat="1" ht="15.75" customHeight="1" x14ac:dyDescent="0.25">
      <c r="A152" s="436">
        <v>3</v>
      </c>
      <c r="B152" s="68"/>
      <c r="C152" s="90"/>
      <c r="D152" s="564" t="s">
        <v>16</v>
      </c>
      <c r="E152" s="564"/>
      <c r="F152" s="564"/>
      <c r="G152" s="565"/>
      <c r="H152" s="75">
        <f t="shared" ref="H152:H159" si="710">SUM(I152:S152)</f>
        <v>0</v>
      </c>
      <c r="I152" s="77">
        <f>I153+I157</f>
        <v>0</v>
      </c>
      <c r="J152" s="61">
        <f>J153+J157</f>
        <v>0</v>
      </c>
      <c r="K152" s="79">
        <f t="shared" ref="K152:S152" si="711">K153+K157</f>
        <v>0</v>
      </c>
      <c r="L152" s="301">
        <f t="shared" si="711"/>
        <v>0</v>
      </c>
      <c r="M152" s="95">
        <f t="shared" si="711"/>
        <v>0</v>
      </c>
      <c r="N152" s="78">
        <f t="shared" si="711"/>
        <v>0</v>
      </c>
      <c r="O152" s="78">
        <f t="shared" ref="O152" si="712">O153+O157</f>
        <v>0</v>
      </c>
      <c r="P152" s="78">
        <f t="shared" si="711"/>
        <v>0</v>
      </c>
      <c r="Q152" s="78">
        <f t="shared" si="711"/>
        <v>0</v>
      </c>
      <c r="R152" s="78">
        <f t="shared" si="711"/>
        <v>0</v>
      </c>
      <c r="S152" s="79">
        <f t="shared" si="711"/>
        <v>0</v>
      </c>
      <c r="T152" s="237">
        <f t="shared" ref="T152:T159" si="713">SUM(U152:AE152)</f>
        <v>0</v>
      </c>
      <c r="U152" s="77">
        <f>U153+U157</f>
        <v>0</v>
      </c>
      <c r="V152" s="61">
        <f>V153+V157</f>
        <v>0</v>
      </c>
      <c r="W152" s="79">
        <f t="shared" ref="W152:AE152" si="714">W153+W157</f>
        <v>0</v>
      </c>
      <c r="X152" s="301">
        <f t="shared" si="714"/>
        <v>0</v>
      </c>
      <c r="Y152" s="95">
        <f t="shared" si="714"/>
        <v>0</v>
      </c>
      <c r="Z152" s="78">
        <f t="shared" si="714"/>
        <v>0</v>
      </c>
      <c r="AA152" s="78">
        <f t="shared" ref="AA152" si="715">AA153+AA157</f>
        <v>0</v>
      </c>
      <c r="AB152" s="78">
        <f t="shared" si="714"/>
        <v>0</v>
      </c>
      <c r="AC152" s="78">
        <f t="shared" si="714"/>
        <v>0</v>
      </c>
      <c r="AD152" s="78">
        <f t="shared" si="714"/>
        <v>0</v>
      </c>
      <c r="AE152" s="79">
        <f t="shared" si="714"/>
        <v>0</v>
      </c>
      <c r="AF152" s="262">
        <f t="shared" ref="AF152:AF159" si="716">SUM(AG152:AQ152)</f>
        <v>0</v>
      </c>
      <c r="AG152" s="315">
        <f>AG153+AG157</f>
        <v>0</v>
      </c>
      <c r="AH152" s="263">
        <f>AH153+AH157</f>
        <v>0</v>
      </c>
      <c r="AI152" s="239">
        <f t="shared" ref="AI152:AQ152" si="717">AI153+AI157</f>
        <v>0</v>
      </c>
      <c r="AJ152" s="303">
        <f t="shared" si="717"/>
        <v>0</v>
      </c>
      <c r="AK152" s="240">
        <f t="shared" si="717"/>
        <v>0</v>
      </c>
      <c r="AL152" s="241">
        <f t="shared" si="717"/>
        <v>0</v>
      </c>
      <c r="AM152" s="241">
        <f t="shared" ref="AM152" si="718">AM153+AM157</f>
        <v>0</v>
      </c>
      <c r="AN152" s="241">
        <f t="shared" si="717"/>
        <v>0</v>
      </c>
      <c r="AO152" s="241">
        <f t="shared" si="717"/>
        <v>0</v>
      </c>
      <c r="AP152" s="241">
        <f t="shared" si="717"/>
        <v>0</v>
      </c>
      <c r="AQ152" s="239">
        <f t="shared" si="717"/>
        <v>0</v>
      </c>
      <c r="AR152" s="206"/>
      <c r="AS152" s="89"/>
      <c r="AT152" s="388"/>
      <c r="AU152" s="388"/>
      <c r="AV152" s="388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  <c r="DJ152" s="192"/>
      <c r="DK152" s="192"/>
      <c r="DL152" s="192"/>
      <c r="DM152" s="192"/>
      <c r="DN152" s="192"/>
      <c r="DO152" s="192"/>
      <c r="DP152" s="192"/>
      <c r="DQ152" s="192"/>
      <c r="DR152" s="192"/>
      <c r="DS152" s="192"/>
      <c r="DT152" s="192"/>
      <c r="DU152" s="192"/>
      <c r="DV152" s="192"/>
      <c r="DW152" s="192"/>
      <c r="DX152" s="192"/>
      <c r="DY152" s="192"/>
      <c r="DZ152" s="192"/>
      <c r="EA152" s="192"/>
      <c r="EB152" s="192"/>
      <c r="EC152" s="192"/>
      <c r="ED152" s="192"/>
      <c r="EE152" s="192"/>
      <c r="EF152" s="192"/>
    </row>
    <row r="153" spans="1:136" s="73" customFormat="1" ht="15.75" customHeight="1" x14ac:dyDescent="0.25">
      <c r="A153" s="562">
        <v>31</v>
      </c>
      <c r="B153" s="563"/>
      <c r="C153" s="90"/>
      <c r="D153" s="564" t="s">
        <v>0</v>
      </c>
      <c r="E153" s="564"/>
      <c r="F153" s="564"/>
      <c r="G153" s="565"/>
      <c r="H153" s="75">
        <f t="shared" si="710"/>
        <v>0</v>
      </c>
      <c r="I153" s="96">
        <f>SUM(I154:I156)</f>
        <v>0</v>
      </c>
      <c r="J153" s="61">
        <f>SUM(J154:J156)</f>
        <v>0</v>
      </c>
      <c r="K153" s="79">
        <f t="shared" ref="K153:S153" si="719">SUM(K154:K156)</f>
        <v>0</v>
      </c>
      <c r="L153" s="301">
        <f t="shared" si="719"/>
        <v>0</v>
      </c>
      <c r="M153" s="95">
        <f t="shared" si="719"/>
        <v>0</v>
      </c>
      <c r="N153" s="78">
        <f t="shared" si="719"/>
        <v>0</v>
      </c>
      <c r="O153" s="78">
        <f t="shared" ref="O153" si="720">SUM(O154:O156)</f>
        <v>0</v>
      </c>
      <c r="P153" s="78">
        <f t="shared" si="719"/>
        <v>0</v>
      </c>
      <c r="Q153" s="78">
        <f t="shared" si="719"/>
        <v>0</v>
      </c>
      <c r="R153" s="78">
        <f t="shared" si="719"/>
        <v>0</v>
      </c>
      <c r="S153" s="229">
        <f t="shared" si="719"/>
        <v>0</v>
      </c>
      <c r="T153" s="248">
        <f t="shared" si="713"/>
        <v>0</v>
      </c>
      <c r="U153" s="96">
        <f>SUM(U154:U156)</f>
        <v>0</v>
      </c>
      <c r="V153" s="78">
        <f>SUM(V154:V156)</f>
        <v>0</v>
      </c>
      <c r="W153" s="79">
        <f t="shared" ref="W153:AE153" si="721">SUM(W154:W156)</f>
        <v>0</v>
      </c>
      <c r="X153" s="301">
        <f t="shared" si="721"/>
        <v>0</v>
      </c>
      <c r="Y153" s="95">
        <f t="shared" si="721"/>
        <v>0</v>
      </c>
      <c r="Z153" s="78">
        <f t="shared" si="721"/>
        <v>0</v>
      </c>
      <c r="AA153" s="78">
        <f t="shared" ref="AA153" si="722">SUM(AA154:AA156)</f>
        <v>0</v>
      </c>
      <c r="AB153" s="78">
        <f t="shared" si="721"/>
        <v>0</v>
      </c>
      <c r="AC153" s="78">
        <f t="shared" si="721"/>
        <v>0</v>
      </c>
      <c r="AD153" s="78">
        <f t="shared" si="721"/>
        <v>0</v>
      </c>
      <c r="AE153" s="229">
        <f t="shared" si="721"/>
        <v>0</v>
      </c>
      <c r="AF153" s="262">
        <f t="shared" si="716"/>
        <v>0</v>
      </c>
      <c r="AG153" s="238">
        <f>SUM(AG154:AG156)</f>
        <v>0</v>
      </c>
      <c r="AH153" s="241">
        <f>SUM(AH154:AH156)</f>
        <v>0</v>
      </c>
      <c r="AI153" s="239">
        <f t="shared" ref="AI153:AQ153" si="723">SUM(AI154:AI156)</f>
        <v>0</v>
      </c>
      <c r="AJ153" s="303">
        <f t="shared" si="723"/>
        <v>0</v>
      </c>
      <c r="AK153" s="240">
        <f t="shared" si="723"/>
        <v>0</v>
      </c>
      <c r="AL153" s="241">
        <f t="shared" si="723"/>
        <v>0</v>
      </c>
      <c r="AM153" s="241">
        <f t="shared" ref="AM153" si="724">SUM(AM154:AM156)</f>
        <v>0</v>
      </c>
      <c r="AN153" s="241">
        <f t="shared" si="723"/>
        <v>0</v>
      </c>
      <c r="AO153" s="241">
        <f t="shared" si="723"/>
        <v>0</v>
      </c>
      <c r="AP153" s="241">
        <f t="shared" si="723"/>
        <v>0</v>
      </c>
      <c r="AQ153" s="242">
        <f t="shared" si="723"/>
        <v>0</v>
      </c>
      <c r="AR153" s="206"/>
      <c r="AS153" s="89"/>
      <c r="AT153" s="388"/>
      <c r="AU153" s="388"/>
      <c r="AV153" s="388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190"/>
      <c r="BR153" s="190"/>
      <c r="BS153" s="190"/>
      <c r="BT153" s="190"/>
      <c r="BU153" s="190"/>
      <c r="BV153" s="190"/>
      <c r="BW153" s="190"/>
      <c r="BX153" s="190"/>
      <c r="BY153" s="190"/>
      <c r="BZ153" s="190"/>
      <c r="CA153" s="190"/>
      <c r="CB153" s="190"/>
      <c r="CC153" s="190"/>
      <c r="CD153" s="190"/>
      <c r="CE153" s="190"/>
      <c r="CF153" s="190"/>
      <c r="CG153" s="190"/>
      <c r="CH153" s="190"/>
      <c r="CI153" s="190"/>
      <c r="CJ153" s="190"/>
      <c r="CK153" s="190"/>
      <c r="CL153" s="190"/>
      <c r="CM153" s="190"/>
      <c r="CN153" s="190"/>
      <c r="CO153" s="190"/>
      <c r="CP153" s="190"/>
      <c r="CQ153" s="190"/>
      <c r="CR153" s="190"/>
      <c r="CS153" s="190"/>
      <c r="CT153" s="190"/>
      <c r="CU153" s="190"/>
      <c r="CV153" s="190"/>
      <c r="CW153" s="190"/>
      <c r="CX153" s="190"/>
      <c r="CY153" s="190"/>
      <c r="CZ153" s="190"/>
      <c r="DA153" s="190"/>
      <c r="DB153" s="190"/>
      <c r="DC153" s="190"/>
      <c r="DD153" s="190"/>
      <c r="DE153" s="190"/>
      <c r="DF153" s="190"/>
      <c r="DG153" s="190"/>
      <c r="DH153" s="190"/>
      <c r="DI153" s="190"/>
      <c r="DJ153" s="190"/>
      <c r="DK153" s="190"/>
      <c r="DL153" s="190"/>
      <c r="DM153" s="190"/>
      <c r="DN153" s="190"/>
      <c r="DO153" s="190"/>
      <c r="DP153" s="190"/>
      <c r="DQ153" s="190"/>
      <c r="DR153" s="190"/>
      <c r="DS153" s="190"/>
      <c r="DT153" s="190"/>
      <c r="DU153" s="190"/>
      <c r="DV153" s="190"/>
      <c r="DW153" s="190"/>
      <c r="DX153" s="190"/>
      <c r="DY153" s="190"/>
      <c r="DZ153" s="190"/>
      <c r="EA153" s="190"/>
      <c r="EB153" s="190"/>
      <c r="EC153" s="190"/>
      <c r="ED153" s="190"/>
      <c r="EE153" s="190"/>
      <c r="EF153" s="190"/>
    </row>
    <row r="154" spans="1:136" s="72" customFormat="1" ht="15.75" customHeight="1" x14ac:dyDescent="0.25">
      <c r="A154" s="230"/>
      <c r="B154" s="179"/>
      <c r="C154" s="179">
        <v>311</v>
      </c>
      <c r="D154" s="566" t="s">
        <v>1</v>
      </c>
      <c r="E154" s="566"/>
      <c r="F154" s="566"/>
      <c r="G154" s="566"/>
      <c r="H154" s="76">
        <f t="shared" si="710"/>
        <v>0</v>
      </c>
      <c r="I154" s="80"/>
      <c r="J154" s="94"/>
      <c r="K154" s="82"/>
      <c r="L154" s="302"/>
      <c r="M154" s="118"/>
      <c r="N154" s="81"/>
      <c r="O154" s="81"/>
      <c r="P154" s="81"/>
      <c r="Q154" s="81"/>
      <c r="R154" s="81"/>
      <c r="S154" s="82"/>
      <c r="T154" s="28">
        <f t="shared" si="713"/>
        <v>0</v>
      </c>
      <c r="U154" s="80"/>
      <c r="V154" s="94"/>
      <c r="W154" s="82"/>
      <c r="X154" s="302"/>
      <c r="Y154" s="118"/>
      <c r="Z154" s="81"/>
      <c r="AA154" s="81"/>
      <c r="AB154" s="81"/>
      <c r="AC154" s="81"/>
      <c r="AD154" s="81"/>
      <c r="AE154" s="82"/>
      <c r="AF154" s="109">
        <f t="shared" si="716"/>
        <v>0</v>
      </c>
      <c r="AG154" s="29">
        <f t="shared" ref="AG154:AG156" si="725">I154+U154</f>
        <v>0</v>
      </c>
      <c r="AH154" s="92">
        <f t="shared" ref="AH154:AH156" si="726">J154+V154</f>
        <v>0</v>
      </c>
      <c r="AI154" s="31">
        <f t="shared" ref="AI154:AI156" si="727">K154+W154</f>
        <v>0</v>
      </c>
      <c r="AJ154" s="326">
        <f t="shared" ref="AJ154:AJ156" si="728">L154+X154</f>
        <v>0</v>
      </c>
      <c r="AK154" s="290">
        <f t="shared" ref="AK154:AK156" si="729">M154+Y154</f>
        <v>0</v>
      </c>
      <c r="AL154" s="30">
        <f t="shared" ref="AL154:AL156" si="730">N154+Z154</f>
        <v>0</v>
      </c>
      <c r="AM154" s="30">
        <f t="shared" ref="AM154:AM156" si="731">O154+AA154</f>
        <v>0</v>
      </c>
      <c r="AN154" s="30">
        <f t="shared" ref="AN154:AN156" si="732">P154+AB154</f>
        <v>0</v>
      </c>
      <c r="AO154" s="30">
        <f t="shared" ref="AO154:AO156" si="733">Q154+AC154</f>
        <v>0</v>
      </c>
      <c r="AP154" s="30">
        <f t="shared" ref="AP154:AP156" si="734">R154+AD154</f>
        <v>0</v>
      </c>
      <c r="AQ154" s="31">
        <f t="shared" ref="AQ154:AQ156" si="735">S154+AE154</f>
        <v>0</v>
      </c>
      <c r="AR154" s="206"/>
      <c r="AS154" s="89"/>
      <c r="AT154" s="388"/>
      <c r="AU154" s="388"/>
      <c r="AV154" s="388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</row>
    <row r="155" spans="1:136" s="72" customFormat="1" ht="15.75" customHeight="1" x14ac:dyDescent="0.25">
      <c r="A155" s="230"/>
      <c r="B155" s="179"/>
      <c r="C155" s="179">
        <v>312</v>
      </c>
      <c r="D155" s="566" t="s">
        <v>2</v>
      </c>
      <c r="E155" s="566"/>
      <c r="F155" s="566"/>
      <c r="G155" s="567"/>
      <c r="H155" s="76">
        <f t="shared" si="710"/>
        <v>0</v>
      </c>
      <c r="I155" s="80"/>
      <c r="J155" s="94"/>
      <c r="K155" s="82"/>
      <c r="L155" s="302"/>
      <c r="M155" s="118"/>
      <c r="N155" s="81"/>
      <c r="O155" s="81"/>
      <c r="P155" s="81"/>
      <c r="Q155" s="81"/>
      <c r="R155" s="81"/>
      <c r="S155" s="82"/>
      <c r="T155" s="28">
        <f t="shared" si="713"/>
        <v>0</v>
      </c>
      <c r="U155" s="80"/>
      <c r="V155" s="94"/>
      <c r="W155" s="82"/>
      <c r="X155" s="302"/>
      <c r="Y155" s="118"/>
      <c r="Z155" s="81"/>
      <c r="AA155" s="81"/>
      <c r="AB155" s="81"/>
      <c r="AC155" s="81"/>
      <c r="AD155" s="81"/>
      <c r="AE155" s="82"/>
      <c r="AF155" s="109">
        <f t="shared" si="716"/>
        <v>0</v>
      </c>
      <c r="AG155" s="29">
        <f t="shared" si="725"/>
        <v>0</v>
      </c>
      <c r="AH155" s="92">
        <f t="shared" si="726"/>
        <v>0</v>
      </c>
      <c r="AI155" s="31">
        <f t="shared" si="727"/>
        <v>0</v>
      </c>
      <c r="AJ155" s="326">
        <f t="shared" si="728"/>
        <v>0</v>
      </c>
      <c r="AK155" s="290">
        <f t="shared" si="729"/>
        <v>0</v>
      </c>
      <c r="AL155" s="30">
        <f t="shared" si="730"/>
        <v>0</v>
      </c>
      <c r="AM155" s="30">
        <f t="shared" si="731"/>
        <v>0</v>
      </c>
      <c r="AN155" s="30">
        <f t="shared" si="732"/>
        <v>0</v>
      </c>
      <c r="AO155" s="30">
        <f t="shared" si="733"/>
        <v>0</v>
      </c>
      <c r="AP155" s="30">
        <f t="shared" si="734"/>
        <v>0</v>
      </c>
      <c r="AQ155" s="31">
        <f t="shared" si="735"/>
        <v>0</v>
      </c>
      <c r="AR155" s="206"/>
      <c r="AS155" s="190"/>
      <c r="AT155" s="190"/>
      <c r="AU155" s="190"/>
      <c r="AV155" s="190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30"/>
      <c r="B156" s="179"/>
      <c r="C156" s="179">
        <v>313</v>
      </c>
      <c r="D156" s="566" t="s">
        <v>3</v>
      </c>
      <c r="E156" s="566"/>
      <c r="F156" s="566"/>
      <c r="G156" s="566"/>
      <c r="H156" s="76">
        <f t="shared" si="710"/>
        <v>0</v>
      </c>
      <c r="I156" s="80"/>
      <c r="J156" s="94"/>
      <c r="K156" s="82"/>
      <c r="L156" s="302"/>
      <c r="M156" s="118"/>
      <c r="N156" s="81"/>
      <c r="O156" s="81"/>
      <c r="P156" s="81"/>
      <c r="Q156" s="81"/>
      <c r="R156" s="81"/>
      <c r="S156" s="82"/>
      <c r="T156" s="28">
        <f t="shared" si="713"/>
        <v>0</v>
      </c>
      <c r="U156" s="80"/>
      <c r="V156" s="94"/>
      <c r="W156" s="82"/>
      <c r="X156" s="302"/>
      <c r="Y156" s="118"/>
      <c r="Z156" s="81"/>
      <c r="AA156" s="81"/>
      <c r="AB156" s="81"/>
      <c r="AC156" s="81"/>
      <c r="AD156" s="81"/>
      <c r="AE156" s="82"/>
      <c r="AF156" s="109">
        <f t="shared" si="716"/>
        <v>0</v>
      </c>
      <c r="AG156" s="29">
        <f t="shared" si="725"/>
        <v>0</v>
      </c>
      <c r="AH156" s="92">
        <f t="shared" si="726"/>
        <v>0</v>
      </c>
      <c r="AI156" s="31">
        <f t="shared" si="727"/>
        <v>0</v>
      </c>
      <c r="AJ156" s="326">
        <f t="shared" si="728"/>
        <v>0</v>
      </c>
      <c r="AK156" s="290">
        <f t="shared" si="729"/>
        <v>0</v>
      </c>
      <c r="AL156" s="30">
        <f t="shared" si="730"/>
        <v>0</v>
      </c>
      <c r="AM156" s="30">
        <f t="shared" si="731"/>
        <v>0</v>
      </c>
      <c r="AN156" s="30">
        <f t="shared" si="732"/>
        <v>0</v>
      </c>
      <c r="AO156" s="30">
        <f t="shared" si="733"/>
        <v>0</v>
      </c>
      <c r="AP156" s="30">
        <f t="shared" si="734"/>
        <v>0</v>
      </c>
      <c r="AQ156" s="31">
        <f t="shared" si="735"/>
        <v>0</v>
      </c>
      <c r="AR156" s="206"/>
      <c r="AS156" s="89"/>
      <c r="AT156" s="388"/>
      <c r="AU156" s="388"/>
      <c r="AV156" s="388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3" customFormat="1" ht="15.75" customHeight="1" x14ac:dyDescent="0.25">
      <c r="A157" s="562">
        <v>32</v>
      </c>
      <c r="B157" s="563"/>
      <c r="C157" s="90"/>
      <c r="D157" s="564" t="s">
        <v>4</v>
      </c>
      <c r="E157" s="564"/>
      <c r="F157" s="564"/>
      <c r="G157" s="565"/>
      <c r="H157" s="75">
        <f t="shared" si="710"/>
        <v>0</v>
      </c>
      <c r="I157" s="77">
        <f t="shared" ref="I157:S157" si="736">SUM(I158:I161)</f>
        <v>0</v>
      </c>
      <c r="J157" s="61">
        <f t="shared" ref="J157" si="737">SUM(J158:J161)</f>
        <v>0</v>
      </c>
      <c r="K157" s="79">
        <f t="shared" si="736"/>
        <v>0</v>
      </c>
      <c r="L157" s="301">
        <f t="shared" si="736"/>
        <v>0</v>
      </c>
      <c r="M157" s="95">
        <f t="shared" si="736"/>
        <v>0</v>
      </c>
      <c r="N157" s="78">
        <f t="shared" si="736"/>
        <v>0</v>
      </c>
      <c r="O157" s="78">
        <f t="shared" ref="O157" si="738">SUM(O158:O161)</f>
        <v>0</v>
      </c>
      <c r="P157" s="78">
        <f t="shared" si="736"/>
        <v>0</v>
      </c>
      <c r="Q157" s="78">
        <f t="shared" si="736"/>
        <v>0</v>
      </c>
      <c r="R157" s="78">
        <f t="shared" si="736"/>
        <v>0</v>
      </c>
      <c r="S157" s="79">
        <f t="shared" si="736"/>
        <v>0</v>
      </c>
      <c r="T157" s="237">
        <f t="shared" si="713"/>
        <v>0</v>
      </c>
      <c r="U157" s="77">
        <f t="shared" ref="U157:AE157" si="739">SUM(U158:U161)</f>
        <v>0</v>
      </c>
      <c r="V157" s="61">
        <f t="shared" ref="V157" si="740">SUM(V158:V161)</f>
        <v>0</v>
      </c>
      <c r="W157" s="79">
        <f t="shared" si="739"/>
        <v>0</v>
      </c>
      <c r="X157" s="301">
        <f t="shared" si="739"/>
        <v>0</v>
      </c>
      <c r="Y157" s="95">
        <f t="shared" si="739"/>
        <v>0</v>
      </c>
      <c r="Z157" s="78">
        <f t="shared" si="739"/>
        <v>0</v>
      </c>
      <c r="AA157" s="78">
        <f t="shared" ref="AA157" si="741">SUM(AA158:AA161)</f>
        <v>0</v>
      </c>
      <c r="AB157" s="78">
        <f t="shared" si="739"/>
        <v>0</v>
      </c>
      <c r="AC157" s="78">
        <f t="shared" si="739"/>
        <v>0</v>
      </c>
      <c r="AD157" s="78">
        <f t="shared" si="739"/>
        <v>0</v>
      </c>
      <c r="AE157" s="79">
        <f t="shared" si="739"/>
        <v>0</v>
      </c>
      <c r="AF157" s="262">
        <f t="shared" si="716"/>
        <v>0</v>
      </c>
      <c r="AG157" s="315">
        <f t="shared" ref="AG157:AQ157" si="742">SUM(AG158:AG161)</f>
        <v>0</v>
      </c>
      <c r="AH157" s="263">
        <f t="shared" ref="AH157" si="743">SUM(AH158:AH161)</f>
        <v>0</v>
      </c>
      <c r="AI157" s="239">
        <f t="shared" si="742"/>
        <v>0</v>
      </c>
      <c r="AJ157" s="303">
        <f t="shared" si="742"/>
        <v>0</v>
      </c>
      <c r="AK157" s="240">
        <f t="shared" si="742"/>
        <v>0</v>
      </c>
      <c r="AL157" s="241">
        <f t="shared" si="742"/>
        <v>0</v>
      </c>
      <c r="AM157" s="241">
        <f t="shared" ref="AM157" si="744">SUM(AM158:AM161)</f>
        <v>0</v>
      </c>
      <c r="AN157" s="241">
        <f t="shared" si="742"/>
        <v>0</v>
      </c>
      <c r="AO157" s="241">
        <f t="shared" si="742"/>
        <v>0</v>
      </c>
      <c r="AP157" s="241">
        <f t="shared" si="742"/>
        <v>0</v>
      </c>
      <c r="AQ157" s="239">
        <f t="shared" si="742"/>
        <v>0</v>
      </c>
      <c r="AR157" s="206"/>
      <c r="AS157" s="89"/>
      <c r="AT157" s="388"/>
      <c r="AU157" s="388"/>
      <c r="AV157" s="388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</row>
    <row r="158" spans="1:136" s="72" customFormat="1" ht="15.75" customHeight="1" x14ac:dyDescent="0.25">
      <c r="A158" s="230"/>
      <c r="B158" s="179"/>
      <c r="C158" s="179">
        <v>321</v>
      </c>
      <c r="D158" s="566" t="s">
        <v>5</v>
      </c>
      <c r="E158" s="566"/>
      <c r="F158" s="566"/>
      <c r="G158" s="566"/>
      <c r="H158" s="76">
        <f t="shared" si="710"/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 t="shared" si="713"/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 t="shared" si="716"/>
        <v>0</v>
      </c>
      <c r="AG158" s="29">
        <f t="shared" ref="AG158:AG161" si="745">I158+U158</f>
        <v>0</v>
      </c>
      <c r="AH158" s="92">
        <f t="shared" ref="AH158:AH161" si="746">J158+V158</f>
        <v>0</v>
      </c>
      <c r="AI158" s="31">
        <f t="shared" ref="AI158:AI161" si="747">K158+W158</f>
        <v>0</v>
      </c>
      <c r="AJ158" s="326">
        <f t="shared" ref="AJ158:AJ161" si="748">L158+X158</f>
        <v>0</v>
      </c>
      <c r="AK158" s="290">
        <f t="shared" ref="AK158:AK161" si="749">M158+Y158</f>
        <v>0</v>
      </c>
      <c r="AL158" s="30">
        <f t="shared" ref="AL158:AL161" si="750">N158+Z158</f>
        <v>0</v>
      </c>
      <c r="AM158" s="30">
        <f t="shared" ref="AM158:AM161" si="751">O158+AA158</f>
        <v>0</v>
      </c>
      <c r="AN158" s="30">
        <f t="shared" ref="AN158:AN161" si="752">P158+AB158</f>
        <v>0</v>
      </c>
      <c r="AO158" s="30">
        <f t="shared" ref="AO158:AO161" si="753">Q158+AC158</f>
        <v>0</v>
      </c>
      <c r="AP158" s="30">
        <f t="shared" ref="AP158:AP161" si="754">R158+AD158</f>
        <v>0</v>
      </c>
      <c r="AQ158" s="31">
        <f t="shared" ref="AQ158:AQ161" si="755">S158+AE158</f>
        <v>0</v>
      </c>
      <c r="AR158" s="206"/>
      <c r="AS158" s="89"/>
      <c r="AT158" s="388"/>
      <c r="AU158" s="388"/>
      <c r="AV158" s="388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customHeight="1" x14ac:dyDescent="0.25">
      <c r="A159" s="230"/>
      <c r="B159" s="179"/>
      <c r="C159" s="179">
        <v>322</v>
      </c>
      <c r="D159" s="566" t="s">
        <v>6</v>
      </c>
      <c r="E159" s="566"/>
      <c r="F159" s="566"/>
      <c r="G159" s="566"/>
      <c r="H159" s="76">
        <f t="shared" si="710"/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si="713"/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si="716"/>
        <v>0</v>
      </c>
      <c r="AG159" s="29">
        <f t="shared" si="745"/>
        <v>0</v>
      </c>
      <c r="AH159" s="92">
        <f t="shared" si="746"/>
        <v>0</v>
      </c>
      <c r="AI159" s="31">
        <f t="shared" si="747"/>
        <v>0</v>
      </c>
      <c r="AJ159" s="326">
        <f t="shared" si="748"/>
        <v>0</v>
      </c>
      <c r="AK159" s="290">
        <f t="shared" si="749"/>
        <v>0</v>
      </c>
      <c r="AL159" s="30">
        <f t="shared" si="750"/>
        <v>0</v>
      </c>
      <c r="AM159" s="30">
        <f t="shared" si="751"/>
        <v>0</v>
      </c>
      <c r="AN159" s="30">
        <f t="shared" si="752"/>
        <v>0</v>
      </c>
      <c r="AO159" s="30">
        <f t="shared" si="753"/>
        <v>0</v>
      </c>
      <c r="AP159" s="30">
        <f t="shared" si="754"/>
        <v>0</v>
      </c>
      <c r="AQ159" s="31">
        <f t="shared" si="755"/>
        <v>0</v>
      </c>
      <c r="AR159" s="206"/>
      <c r="AS159" s="89"/>
      <c r="AT159" s="388"/>
      <c r="AU159" s="388"/>
      <c r="AV159" s="388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customHeight="1" x14ac:dyDescent="0.25">
      <c r="A160" s="230"/>
      <c r="B160" s="179"/>
      <c r="C160" s="179">
        <v>323</v>
      </c>
      <c r="D160" s="566" t="s">
        <v>7</v>
      </c>
      <c r="E160" s="566"/>
      <c r="F160" s="566"/>
      <c r="G160" s="566"/>
      <c r="H160" s="76">
        <f>SUM(I160:S160)</f>
        <v>0</v>
      </c>
      <c r="I160" s="80"/>
      <c r="J160" s="94"/>
      <c r="K160" s="82"/>
      <c r="L160" s="302"/>
      <c r="M160" s="118"/>
      <c r="N160" s="81"/>
      <c r="O160" s="81"/>
      <c r="P160" s="81"/>
      <c r="Q160" s="81"/>
      <c r="R160" s="81"/>
      <c r="S160" s="82"/>
      <c r="T160" s="28">
        <f>SUM(U160:AE160)</f>
        <v>0</v>
      </c>
      <c r="U160" s="80"/>
      <c r="V160" s="94"/>
      <c r="W160" s="82"/>
      <c r="X160" s="302"/>
      <c r="Y160" s="118"/>
      <c r="Z160" s="81"/>
      <c r="AA160" s="81"/>
      <c r="AB160" s="81"/>
      <c r="AC160" s="81"/>
      <c r="AD160" s="81"/>
      <c r="AE160" s="82"/>
      <c r="AF160" s="109">
        <f>SUM(AG160:AQ160)</f>
        <v>0</v>
      </c>
      <c r="AG160" s="29">
        <f t="shared" si="745"/>
        <v>0</v>
      </c>
      <c r="AH160" s="92">
        <f t="shared" si="746"/>
        <v>0</v>
      </c>
      <c r="AI160" s="31">
        <f t="shared" si="747"/>
        <v>0</v>
      </c>
      <c r="AJ160" s="326">
        <f t="shared" si="748"/>
        <v>0</v>
      </c>
      <c r="AK160" s="290">
        <f t="shared" si="749"/>
        <v>0</v>
      </c>
      <c r="AL160" s="30">
        <f t="shared" si="750"/>
        <v>0</v>
      </c>
      <c r="AM160" s="30">
        <f t="shared" si="751"/>
        <v>0</v>
      </c>
      <c r="AN160" s="30">
        <f t="shared" si="752"/>
        <v>0</v>
      </c>
      <c r="AO160" s="30">
        <f t="shared" si="753"/>
        <v>0</v>
      </c>
      <c r="AP160" s="30">
        <f t="shared" si="754"/>
        <v>0</v>
      </c>
      <c r="AQ160" s="31">
        <f t="shared" si="755"/>
        <v>0</v>
      </c>
      <c r="AR160" s="206"/>
      <c r="AS160" s="190"/>
      <c r="AT160" s="190"/>
      <c r="AU160" s="190"/>
      <c r="AV160" s="190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customHeight="1" x14ac:dyDescent="0.25">
      <c r="A161" s="230"/>
      <c r="B161" s="179"/>
      <c r="C161" s="179">
        <v>329</v>
      </c>
      <c r="D161" s="566" t="s">
        <v>8</v>
      </c>
      <c r="E161" s="566"/>
      <c r="F161" s="566"/>
      <c r="G161" s="567"/>
      <c r="H161" s="76">
        <f t="shared" ref="H161" si="756">SUM(I161:S161)</f>
        <v>0</v>
      </c>
      <c r="I161" s="80"/>
      <c r="J161" s="94"/>
      <c r="K161" s="82"/>
      <c r="L161" s="302"/>
      <c r="M161" s="118"/>
      <c r="N161" s="81"/>
      <c r="O161" s="81"/>
      <c r="P161" s="81"/>
      <c r="Q161" s="81"/>
      <c r="R161" s="81"/>
      <c r="S161" s="82"/>
      <c r="T161" s="28">
        <f t="shared" ref="T161" si="757">SUM(U161:AE161)</f>
        <v>0</v>
      </c>
      <c r="U161" s="80"/>
      <c r="V161" s="94"/>
      <c r="W161" s="82"/>
      <c r="X161" s="302"/>
      <c r="Y161" s="118"/>
      <c r="Z161" s="81"/>
      <c r="AA161" s="81"/>
      <c r="AB161" s="81"/>
      <c r="AC161" s="81"/>
      <c r="AD161" s="81"/>
      <c r="AE161" s="82"/>
      <c r="AF161" s="109">
        <f t="shared" ref="AF161" si="758">SUM(AG161:AQ161)</f>
        <v>0</v>
      </c>
      <c r="AG161" s="29">
        <f t="shared" si="745"/>
        <v>0</v>
      </c>
      <c r="AH161" s="92">
        <f t="shared" si="746"/>
        <v>0</v>
      </c>
      <c r="AI161" s="31">
        <f t="shared" si="747"/>
        <v>0</v>
      </c>
      <c r="AJ161" s="326">
        <f t="shared" si="748"/>
        <v>0</v>
      </c>
      <c r="AK161" s="290">
        <f t="shared" si="749"/>
        <v>0</v>
      </c>
      <c r="AL161" s="30">
        <f t="shared" si="750"/>
        <v>0</v>
      </c>
      <c r="AM161" s="30">
        <f t="shared" si="751"/>
        <v>0</v>
      </c>
      <c r="AN161" s="30">
        <f t="shared" si="752"/>
        <v>0</v>
      </c>
      <c r="AO161" s="30">
        <f t="shared" si="753"/>
        <v>0</v>
      </c>
      <c r="AP161" s="30">
        <f t="shared" si="754"/>
        <v>0</v>
      </c>
      <c r="AQ161" s="31">
        <f t="shared" si="755"/>
        <v>0</v>
      </c>
      <c r="AR161" s="206"/>
      <c r="AS161" s="190"/>
      <c r="AT161" s="190"/>
      <c r="AU161" s="190"/>
      <c r="AV161" s="190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272" customFormat="1" ht="12.75" customHeight="1" x14ac:dyDescent="0.25">
      <c r="A162" s="270"/>
      <c r="B162" s="271"/>
      <c r="D162" s="273"/>
      <c r="E162" s="273"/>
      <c r="F162" s="273"/>
      <c r="G162" s="273"/>
      <c r="I162" s="633" t="s">
        <v>126</v>
      </c>
      <c r="J162" s="633"/>
      <c r="K162" s="633"/>
      <c r="L162" s="633"/>
      <c r="M162" s="633"/>
      <c r="N162" s="633"/>
      <c r="O162" s="633"/>
      <c r="P162" s="633"/>
      <c r="Q162" s="633"/>
      <c r="R162" s="633"/>
      <c r="S162" s="633"/>
      <c r="T162" s="391"/>
      <c r="U162" s="633"/>
      <c r="V162" s="633"/>
      <c r="W162" s="633"/>
      <c r="X162" s="633"/>
      <c r="Y162" s="633"/>
      <c r="Z162" s="633"/>
      <c r="AA162" s="633"/>
      <c r="AB162" s="633"/>
      <c r="AC162" s="633"/>
      <c r="AD162" s="633"/>
      <c r="AE162" s="633"/>
      <c r="AF162" s="276"/>
      <c r="AG162" s="560"/>
      <c r="AH162" s="560"/>
      <c r="AI162" s="560"/>
      <c r="AJ162" s="560"/>
      <c r="AK162" s="560"/>
      <c r="AL162" s="560"/>
      <c r="AM162" s="560"/>
      <c r="AN162" s="560"/>
      <c r="AO162" s="560"/>
      <c r="AP162" s="560"/>
      <c r="AQ162" s="561"/>
      <c r="AR162" s="274"/>
      <c r="AS162" s="310"/>
      <c r="AT162" s="310"/>
      <c r="AU162" s="310"/>
      <c r="AV162" s="310"/>
      <c r="AW162" s="275"/>
      <c r="AX162" s="275"/>
      <c r="AY162" s="275"/>
      <c r="AZ162" s="275"/>
      <c r="BA162" s="275"/>
      <c r="BB162" s="275"/>
      <c r="BC162" s="275"/>
      <c r="BD162" s="275"/>
      <c r="BE162" s="275"/>
      <c r="BF162" s="275"/>
      <c r="BG162" s="275"/>
      <c r="BH162" s="275"/>
      <c r="BI162" s="275"/>
      <c r="BJ162" s="275"/>
      <c r="BK162" s="275"/>
      <c r="BL162" s="275"/>
      <c r="BM162" s="275"/>
      <c r="BN162" s="275"/>
      <c r="BO162" s="275"/>
      <c r="BP162" s="276"/>
      <c r="BQ162" s="276"/>
      <c r="BR162" s="276"/>
      <c r="BS162" s="276"/>
      <c r="BT162" s="276"/>
      <c r="BU162" s="276"/>
      <c r="BV162" s="276"/>
      <c r="BW162" s="276"/>
      <c r="BX162" s="276"/>
      <c r="BY162" s="276"/>
      <c r="BZ162" s="276"/>
      <c r="CA162" s="276"/>
      <c r="CB162" s="276"/>
      <c r="CC162" s="276"/>
      <c r="CD162" s="276"/>
      <c r="CE162" s="276"/>
      <c r="CF162" s="276"/>
      <c r="CG162" s="276"/>
      <c r="CH162" s="276"/>
      <c r="CI162" s="276"/>
      <c r="CJ162" s="276"/>
      <c r="CK162" s="276"/>
      <c r="CL162" s="276"/>
      <c r="CM162" s="276"/>
      <c r="CN162" s="276"/>
      <c r="CO162" s="276"/>
      <c r="CP162" s="276"/>
      <c r="CQ162" s="276"/>
      <c r="CR162" s="276"/>
      <c r="CS162" s="276"/>
      <c r="CT162" s="276"/>
      <c r="CU162" s="276"/>
      <c r="CV162" s="276"/>
      <c r="CW162" s="276"/>
      <c r="CX162" s="276"/>
      <c r="CY162" s="276"/>
      <c r="CZ162" s="276"/>
      <c r="DA162" s="276"/>
      <c r="DB162" s="276"/>
      <c r="DC162" s="276"/>
      <c r="DD162" s="276"/>
      <c r="DE162" s="276"/>
      <c r="DF162" s="276"/>
      <c r="DG162" s="276"/>
      <c r="DH162" s="276"/>
      <c r="DI162" s="276"/>
      <c r="DJ162" s="276"/>
      <c r="DK162" s="276"/>
      <c r="DL162" s="276"/>
      <c r="DM162" s="276"/>
      <c r="DN162" s="276"/>
      <c r="DO162" s="276"/>
      <c r="DP162" s="276"/>
      <c r="DQ162" s="276"/>
      <c r="DR162" s="276"/>
      <c r="DS162" s="276"/>
      <c r="DT162" s="276"/>
      <c r="DU162" s="276"/>
      <c r="DV162" s="276"/>
      <c r="DW162" s="276"/>
      <c r="DX162" s="276"/>
      <c r="DY162" s="276"/>
      <c r="DZ162" s="276"/>
      <c r="EA162" s="276"/>
      <c r="EB162" s="276"/>
      <c r="EC162" s="276"/>
      <c r="ED162" s="276"/>
      <c r="EE162" s="276"/>
      <c r="EF162" s="276"/>
    </row>
    <row r="163" spans="1:136" s="62" customFormat="1" ht="10.5" customHeight="1" x14ac:dyDescent="0.25">
      <c r="A163" s="232"/>
      <c r="B163" s="87"/>
      <c r="C163" s="87"/>
      <c r="D163" s="88"/>
      <c r="E163" s="88"/>
      <c r="F163" s="88"/>
      <c r="G163" s="88"/>
      <c r="H163" s="91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1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1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125"/>
      <c r="AR163" s="206"/>
      <c r="AS163" s="438"/>
      <c r="AT163" s="438"/>
      <c r="AU163" s="438"/>
      <c r="AV163" s="438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</row>
    <row r="164" spans="1:136" s="110" customFormat="1" ht="27" customHeight="1" x14ac:dyDescent="0.25">
      <c r="A164" s="602" t="s">
        <v>297</v>
      </c>
      <c r="B164" s="603"/>
      <c r="C164" s="603"/>
      <c r="D164" s="604" t="s">
        <v>294</v>
      </c>
      <c r="E164" s="604"/>
      <c r="F164" s="604"/>
      <c r="G164" s="605"/>
      <c r="H164" s="97">
        <f>SUM(I164:S164)</f>
        <v>7464400</v>
      </c>
      <c r="I164" s="98">
        <f t="shared" ref="I164:S164" si="759">I165+I186+I197</f>
        <v>0</v>
      </c>
      <c r="J164" s="284">
        <f t="shared" si="759"/>
        <v>878400</v>
      </c>
      <c r="K164" s="122">
        <f t="shared" si="759"/>
        <v>0</v>
      </c>
      <c r="L164" s="299">
        <f t="shared" si="759"/>
        <v>6300000</v>
      </c>
      <c r="M164" s="119">
        <f t="shared" si="759"/>
        <v>240000</v>
      </c>
      <c r="N164" s="99">
        <f t="shared" si="759"/>
        <v>40000</v>
      </c>
      <c r="O164" s="99">
        <f t="shared" si="759"/>
        <v>0</v>
      </c>
      <c r="P164" s="99">
        <f t="shared" si="759"/>
        <v>0</v>
      </c>
      <c r="Q164" s="99">
        <f t="shared" si="759"/>
        <v>6000</v>
      </c>
      <c r="R164" s="99">
        <f t="shared" si="759"/>
        <v>0</v>
      </c>
      <c r="S164" s="122">
        <f t="shared" si="759"/>
        <v>0</v>
      </c>
      <c r="T164" s="246">
        <f>SUM(U164:AE164)</f>
        <v>0</v>
      </c>
      <c r="U164" s="98">
        <f t="shared" ref="U164:AE164" si="760">U165+U186+U197</f>
        <v>0</v>
      </c>
      <c r="V164" s="284">
        <f t="shared" si="760"/>
        <v>0</v>
      </c>
      <c r="W164" s="122">
        <f t="shared" si="760"/>
        <v>0</v>
      </c>
      <c r="X164" s="299">
        <f t="shared" si="760"/>
        <v>0</v>
      </c>
      <c r="Y164" s="119">
        <f t="shared" si="760"/>
        <v>0</v>
      </c>
      <c r="Z164" s="99">
        <f t="shared" si="760"/>
        <v>0</v>
      </c>
      <c r="AA164" s="99">
        <f t="shared" si="760"/>
        <v>0</v>
      </c>
      <c r="AB164" s="99">
        <f t="shared" si="760"/>
        <v>0</v>
      </c>
      <c r="AC164" s="99">
        <f t="shared" si="760"/>
        <v>0</v>
      </c>
      <c r="AD164" s="99">
        <f t="shared" si="760"/>
        <v>0</v>
      </c>
      <c r="AE164" s="122">
        <f t="shared" si="760"/>
        <v>0</v>
      </c>
      <c r="AF164" s="260">
        <f t="shared" ref="AF164:AF179" si="761">SUM(AG164:AQ164)</f>
        <v>7464400</v>
      </c>
      <c r="AG164" s="462">
        <f t="shared" ref="AG164:AQ164" si="762">AG165+AG186+AG197</f>
        <v>0</v>
      </c>
      <c r="AH164" s="463">
        <f t="shared" si="762"/>
        <v>878400</v>
      </c>
      <c r="AI164" s="464">
        <f t="shared" si="762"/>
        <v>0</v>
      </c>
      <c r="AJ164" s="465">
        <f t="shared" si="762"/>
        <v>6300000</v>
      </c>
      <c r="AK164" s="466">
        <f t="shared" si="762"/>
        <v>240000</v>
      </c>
      <c r="AL164" s="467">
        <f t="shared" si="762"/>
        <v>40000</v>
      </c>
      <c r="AM164" s="467">
        <f t="shared" si="762"/>
        <v>0</v>
      </c>
      <c r="AN164" s="467">
        <f t="shared" si="762"/>
        <v>0</v>
      </c>
      <c r="AO164" s="467">
        <f t="shared" si="762"/>
        <v>6000</v>
      </c>
      <c r="AP164" s="467">
        <f t="shared" si="762"/>
        <v>0</v>
      </c>
      <c r="AQ164" s="464">
        <f t="shared" si="762"/>
        <v>0</v>
      </c>
      <c r="AR164" s="206"/>
      <c r="AS164" s="438"/>
      <c r="AT164" s="438"/>
      <c r="AU164" s="438"/>
      <c r="AV164" s="438"/>
      <c r="AW164" s="438"/>
      <c r="AX164" s="438"/>
      <c r="AY164" s="438"/>
      <c r="AZ164" s="438"/>
      <c r="BA164" s="438"/>
      <c r="BB164" s="438"/>
      <c r="BC164" s="438"/>
      <c r="BD164" s="438"/>
      <c r="BE164" s="438"/>
      <c r="BF164" s="438"/>
      <c r="BG164" s="438"/>
      <c r="BH164" s="438"/>
      <c r="BI164" s="195"/>
      <c r="BJ164" s="195"/>
      <c r="BK164" s="195"/>
      <c r="BL164" s="195"/>
      <c r="BM164" s="195"/>
      <c r="BN164" s="195"/>
      <c r="BO164" s="195"/>
      <c r="BP164" s="191"/>
      <c r="BQ164" s="191"/>
      <c r="BR164" s="191"/>
      <c r="BS164" s="191"/>
      <c r="BT164" s="191"/>
      <c r="BU164" s="191"/>
      <c r="BV164" s="191"/>
      <c r="BW164" s="191"/>
      <c r="BX164" s="191"/>
      <c r="BY164" s="191"/>
      <c r="BZ164" s="191"/>
      <c r="CA164" s="191"/>
      <c r="CB164" s="191"/>
      <c r="CC164" s="191"/>
      <c r="CD164" s="191"/>
      <c r="CE164" s="191"/>
      <c r="CF164" s="191"/>
      <c r="CG164" s="191"/>
      <c r="CH164" s="191"/>
      <c r="CI164" s="191"/>
      <c r="CJ164" s="191"/>
      <c r="CK164" s="191"/>
      <c r="CL164" s="191"/>
      <c r="CM164" s="191"/>
      <c r="CN164" s="191"/>
      <c r="CO164" s="191"/>
      <c r="CP164" s="191"/>
      <c r="CQ164" s="191"/>
      <c r="CR164" s="191"/>
      <c r="CS164" s="191"/>
      <c r="CT164" s="191"/>
      <c r="CU164" s="191"/>
      <c r="CV164" s="191"/>
      <c r="CW164" s="191"/>
      <c r="CX164" s="191"/>
      <c r="CY164" s="191"/>
      <c r="CZ164" s="191"/>
      <c r="DA164" s="191"/>
      <c r="DB164" s="191"/>
      <c r="DC164" s="191"/>
      <c r="DD164" s="191"/>
      <c r="DE164" s="191"/>
      <c r="DF164" s="191"/>
      <c r="DG164" s="191"/>
      <c r="DH164" s="191"/>
      <c r="DI164" s="191"/>
      <c r="DJ164" s="191"/>
      <c r="DK164" s="191"/>
      <c r="DL164" s="191"/>
      <c r="DM164" s="191"/>
      <c r="DN164" s="191"/>
      <c r="DO164" s="191"/>
      <c r="DP164" s="191"/>
      <c r="DQ164" s="191"/>
      <c r="DR164" s="191"/>
      <c r="DS164" s="191"/>
      <c r="DT164" s="191"/>
      <c r="DU164" s="191"/>
      <c r="DV164" s="191"/>
      <c r="DW164" s="191"/>
      <c r="DX164" s="191"/>
      <c r="DY164" s="191"/>
      <c r="DZ164" s="191"/>
      <c r="EA164" s="191"/>
      <c r="EB164" s="191"/>
      <c r="EC164" s="191"/>
      <c r="ED164" s="191"/>
      <c r="EE164" s="191"/>
      <c r="EF164" s="191"/>
    </row>
    <row r="165" spans="1:136" s="74" customFormat="1" ht="25.5" customHeight="1" x14ac:dyDescent="0.25">
      <c r="A165" s="593" t="s">
        <v>295</v>
      </c>
      <c r="B165" s="594"/>
      <c r="C165" s="594"/>
      <c r="D165" s="571" t="s">
        <v>130</v>
      </c>
      <c r="E165" s="571"/>
      <c r="F165" s="571"/>
      <c r="G165" s="572"/>
      <c r="H165" s="83">
        <f>SUM(I165:S165)</f>
        <v>7288400</v>
      </c>
      <c r="I165" s="84">
        <f>I166+I180</f>
        <v>0</v>
      </c>
      <c r="J165" s="285">
        <f t="shared" ref="J165:R165" si="763">J166+J180</f>
        <v>868400</v>
      </c>
      <c r="K165" s="86">
        <f t="shared" si="763"/>
        <v>0</v>
      </c>
      <c r="L165" s="300">
        <f t="shared" si="763"/>
        <v>6300000</v>
      </c>
      <c r="M165" s="120">
        <f t="shared" si="763"/>
        <v>74000</v>
      </c>
      <c r="N165" s="85">
        <f t="shared" si="763"/>
        <v>40000</v>
      </c>
      <c r="O165" s="85">
        <f>O166+O180</f>
        <v>0</v>
      </c>
      <c r="P165" s="85">
        <f t="shared" si="763"/>
        <v>0</v>
      </c>
      <c r="Q165" s="85">
        <f t="shared" si="763"/>
        <v>6000</v>
      </c>
      <c r="R165" s="85">
        <f t="shared" si="763"/>
        <v>0</v>
      </c>
      <c r="S165" s="86">
        <f>S166+S180</f>
        <v>0</v>
      </c>
      <c r="T165" s="245">
        <f>SUM(U165:AE165)</f>
        <v>0</v>
      </c>
      <c r="U165" s="84">
        <f>U166+U180</f>
        <v>0</v>
      </c>
      <c r="V165" s="285">
        <f t="shared" ref="V165" si="764">V166+V180</f>
        <v>0</v>
      </c>
      <c r="W165" s="86">
        <f t="shared" ref="W165" si="765">W166+W180</f>
        <v>0</v>
      </c>
      <c r="X165" s="300">
        <f t="shared" ref="X165" si="766">X166+X180</f>
        <v>0</v>
      </c>
      <c r="Y165" s="120">
        <f t="shared" ref="Y165" si="767">Y166+Y180</f>
        <v>0</v>
      </c>
      <c r="Z165" s="85">
        <f t="shared" ref="Z165" si="768">Z166+Z180</f>
        <v>0</v>
      </c>
      <c r="AA165" s="85">
        <f>AA166+AA180</f>
        <v>0</v>
      </c>
      <c r="AB165" s="85">
        <f t="shared" ref="AB165" si="769">AB166+AB180</f>
        <v>0</v>
      </c>
      <c r="AC165" s="85">
        <f t="shared" ref="AC165" si="770">AC166+AC180</f>
        <v>0</v>
      </c>
      <c r="AD165" s="85">
        <f t="shared" ref="AD165" si="771">AD166+AD180</f>
        <v>0</v>
      </c>
      <c r="AE165" s="86">
        <f>AE166+AE180</f>
        <v>0</v>
      </c>
      <c r="AF165" s="261">
        <f>SUM(AG165:AQ165)</f>
        <v>7288400</v>
      </c>
      <c r="AG165" s="468">
        <f>AG166+AG180</f>
        <v>0</v>
      </c>
      <c r="AH165" s="469">
        <f t="shared" ref="AH165" si="772">AH166+AH180</f>
        <v>868400</v>
      </c>
      <c r="AI165" s="470">
        <f t="shared" ref="AI165" si="773">AI166+AI180</f>
        <v>0</v>
      </c>
      <c r="AJ165" s="471">
        <f t="shared" ref="AJ165" si="774">AJ166+AJ180</f>
        <v>6300000</v>
      </c>
      <c r="AK165" s="472">
        <f t="shared" ref="AK165" si="775">AK166+AK180</f>
        <v>74000</v>
      </c>
      <c r="AL165" s="473">
        <f t="shared" ref="AL165" si="776">AL166+AL180</f>
        <v>40000</v>
      </c>
      <c r="AM165" s="473">
        <f>AM166+AM180</f>
        <v>0</v>
      </c>
      <c r="AN165" s="473">
        <f t="shared" ref="AN165" si="777">AN166+AN180</f>
        <v>0</v>
      </c>
      <c r="AO165" s="473">
        <f t="shared" ref="AO165" si="778">AO166+AO180</f>
        <v>6000</v>
      </c>
      <c r="AP165" s="473">
        <f t="shared" ref="AP165" si="779">AP166+AP180</f>
        <v>0</v>
      </c>
      <c r="AQ165" s="470">
        <f>AQ166+AQ180</f>
        <v>0</v>
      </c>
      <c r="AR165" s="192"/>
      <c r="AS165" s="438"/>
      <c r="AT165" s="438"/>
      <c r="AU165" s="438"/>
      <c r="AV165" s="438"/>
      <c r="AW165" s="192"/>
      <c r="AX165" s="192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3"/>
      <c r="BO165" s="193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  <c r="DJ165" s="192"/>
      <c r="DK165" s="192"/>
      <c r="DL165" s="192"/>
      <c r="DM165" s="192"/>
      <c r="DN165" s="192"/>
      <c r="DO165" s="192"/>
      <c r="DP165" s="192"/>
      <c r="DQ165" s="192"/>
      <c r="DR165" s="192"/>
      <c r="DS165" s="192"/>
      <c r="DT165" s="192"/>
      <c r="DU165" s="192"/>
      <c r="DV165" s="192"/>
      <c r="DW165" s="192"/>
      <c r="DX165" s="192"/>
      <c r="DY165" s="192"/>
      <c r="DZ165" s="192"/>
      <c r="EA165" s="192"/>
      <c r="EB165" s="192"/>
      <c r="EC165" s="192"/>
      <c r="ED165" s="192"/>
      <c r="EE165" s="192"/>
      <c r="EF165" s="192"/>
    </row>
    <row r="166" spans="1:136" s="74" customFormat="1" ht="15.75" customHeight="1" x14ac:dyDescent="0.25">
      <c r="A166" s="436">
        <v>3</v>
      </c>
      <c r="B166" s="68"/>
      <c r="C166" s="90"/>
      <c r="D166" s="564" t="s">
        <v>16</v>
      </c>
      <c r="E166" s="564"/>
      <c r="F166" s="564"/>
      <c r="G166" s="565"/>
      <c r="H166" s="75">
        <f t="shared" ref="H166:H179" si="780">SUM(I166:S166)</f>
        <v>7288400</v>
      </c>
      <c r="I166" s="77">
        <f t="shared" ref="I166:S166" si="781">I167+I171+I177</f>
        <v>0</v>
      </c>
      <c r="J166" s="61">
        <f t="shared" si="781"/>
        <v>868400</v>
      </c>
      <c r="K166" s="79">
        <f t="shared" si="781"/>
        <v>0</v>
      </c>
      <c r="L166" s="301">
        <f t="shared" si="781"/>
        <v>6300000</v>
      </c>
      <c r="M166" s="95">
        <f t="shared" si="781"/>
        <v>74000</v>
      </c>
      <c r="N166" s="78">
        <f t="shared" si="781"/>
        <v>40000</v>
      </c>
      <c r="O166" s="78">
        <f t="shared" si="781"/>
        <v>0</v>
      </c>
      <c r="P166" s="78">
        <f t="shared" si="781"/>
        <v>0</v>
      </c>
      <c r="Q166" s="78">
        <f t="shared" si="781"/>
        <v>6000</v>
      </c>
      <c r="R166" s="78">
        <f t="shared" si="781"/>
        <v>0</v>
      </c>
      <c r="S166" s="79">
        <f t="shared" si="781"/>
        <v>0</v>
      </c>
      <c r="T166" s="237">
        <f t="shared" ref="T166:T179" si="782">SUM(U166:AE166)</f>
        <v>0</v>
      </c>
      <c r="U166" s="77">
        <f t="shared" ref="U166:AE166" si="783">U167+U171+U177</f>
        <v>0</v>
      </c>
      <c r="V166" s="61">
        <f t="shared" si="783"/>
        <v>0</v>
      </c>
      <c r="W166" s="79">
        <f t="shared" si="783"/>
        <v>0</v>
      </c>
      <c r="X166" s="301">
        <f t="shared" si="783"/>
        <v>0</v>
      </c>
      <c r="Y166" s="95">
        <f t="shared" si="783"/>
        <v>0</v>
      </c>
      <c r="Z166" s="78">
        <f t="shared" si="783"/>
        <v>0</v>
      </c>
      <c r="AA166" s="78">
        <f t="shared" si="783"/>
        <v>0</v>
      </c>
      <c r="AB166" s="78">
        <f t="shared" si="783"/>
        <v>0</v>
      </c>
      <c r="AC166" s="78">
        <f t="shared" si="783"/>
        <v>0</v>
      </c>
      <c r="AD166" s="78">
        <f t="shared" si="783"/>
        <v>0</v>
      </c>
      <c r="AE166" s="79">
        <f t="shared" si="783"/>
        <v>0</v>
      </c>
      <c r="AF166" s="262">
        <f t="shared" si="761"/>
        <v>7288400</v>
      </c>
      <c r="AG166" s="315">
        <f t="shared" ref="AG166:AQ166" si="784">AG167+AG171+AG177</f>
        <v>0</v>
      </c>
      <c r="AH166" s="263">
        <f t="shared" si="784"/>
        <v>868400</v>
      </c>
      <c r="AI166" s="239">
        <f t="shared" si="784"/>
        <v>0</v>
      </c>
      <c r="AJ166" s="303">
        <f t="shared" si="784"/>
        <v>6300000</v>
      </c>
      <c r="AK166" s="240">
        <f t="shared" si="784"/>
        <v>74000</v>
      </c>
      <c r="AL166" s="241">
        <f t="shared" si="784"/>
        <v>40000</v>
      </c>
      <c r="AM166" s="241">
        <f t="shared" si="784"/>
        <v>0</v>
      </c>
      <c r="AN166" s="241">
        <f t="shared" si="784"/>
        <v>0</v>
      </c>
      <c r="AO166" s="241">
        <f t="shared" si="784"/>
        <v>6000</v>
      </c>
      <c r="AP166" s="241">
        <f t="shared" si="784"/>
        <v>0</v>
      </c>
      <c r="AQ166" s="239">
        <f t="shared" si="784"/>
        <v>0</v>
      </c>
      <c r="AR166" s="192"/>
      <c r="AS166" s="191"/>
      <c r="AT166" s="191"/>
      <c r="AU166" s="191"/>
      <c r="AV166" s="191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2"/>
      <c r="ED166" s="192"/>
      <c r="EE166" s="192"/>
      <c r="EF166" s="192"/>
    </row>
    <row r="167" spans="1:136" s="73" customFormat="1" ht="15.75" customHeight="1" x14ac:dyDescent="0.25">
      <c r="A167" s="562">
        <v>31</v>
      </c>
      <c r="B167" s="563"/>
      <c r="C167" s="90"/>
      <c r="D167" s="564" t="s">
        <v>0</v>
      </c>
      <c r="E167" s="564"/>
      <c r="F167" s="564"/>
      <c r="G167" s="565"/>
      <c r="H167" s="75">
        <f t="shared" si="780"/>
        <v>6302300</v>
      </c>
      <c r="I167" s="96">
        <f>SUM(I168:I170)</f>
        <v>0</v>
      </c>
      <c r="J167" s="61">
        <f>SUM(J168:J170)</f>
        <v>0</v>
      </c>
      <c r="K167" s="79">
        <f t="shared" ref="K167:S167" si="785">SUM(K168:K170)</f>
        <v>0</v>
      </c>
      <c r="L167" s="301">
        <f t="shared" si="785"/>
        <v>6300000</v>
      </c>
      <c r="M167" s="95">
        <f t="shared" si="785"/>
        <v>2300</v>
      </c>
      <c r="N167" s="78">
        <f t="shared" si="785"/>
        <v>0</v>
      </c>
      <c r="O167" s="78">
        <f t="shared" ref="O167" si="786">SUM(O168:O170)</f>
        <v>0</v>
      </c>
      <c r="P167" s="78">
        <f t="shared" si="785"/>
        <v>0</v>
      </c>
      <c r="Q167" s="78">
        <f t="shared" si="785"/>
        <v>0</v>
      </c>
      <c r="R167" s="78">
        <f t="shared" si="785"/>
        <v>0</v>
      </c>
      <c r="S167" s="229">
        <f t="shared" si="785"/>
        <v>0</v>
      </c>
      <c r="T167" s="248">
        <f t="shared" si="782"/>
        <v>0</v>
      </c>
      <c r="U167" s="96">
        <f>SUM(U168:U170)</f>
        <v>0</v>
      </c>
      <c r="V167" s="78">
        <f>SUM(V168:V170)</f>
        <v>0</v>
      </c>
      <c r="W167" s="79">
        <f t="shared" ref="W167:AE167" si="787">SUM(W168:W170)</f>
        <v>0</v>
      </c>
      <c r="X167" s="301">
        <f t="shared" si="787"/>
        <v>0</v>
      </c>
      <c r="Y167" s="95">
        <f t="shared" si="787"/>
        <v>0</v>
      </c>
      <c r="Z167" s="78">
        <f t="shared" si="787"/>
        <v>0</v>
      </c>
      <c r="AA167" s="78">
        <f t="shared" ref="AA167" si="788">SUM(AA168:AA170)</f>
        <v>0</v>
      </c>
      <c r="AB167" s="78">
        <f t="shared" si="787"/>
        <v>0</v>
      </c>
      <c r="AC167" s="78">
        <f t="shared" si="787"/>
        <v>0</v>
      </c>
      <c r="AD167" s="78">
        <f t="shared" si="787"/>
        <v>0</v>
      </c>
      <c r="AE167" s="229">
        <f t="shared" si="787"/>
        <v>0</v>
      </c>
      <c r="AF167" s="262">
        <f t="shared" si="761"/>
        <v>6302300</v>
      </c>
      <c r="AG167" s="238">
        <f>SUM(AG168:AG170)</f>
        <v>0</v>
      </c>
      <c r="AH167" s="241">
        <f>SUM(AH168:AH170)</f>
        <v>0</v>
      </c>
      <c r="AI167" s="239">
        <f t="shared" ref="AI167:AQ167" si="789">SUM(AI168:AI170)</f>
        <v>0</v>
      </c>
      <c r="AJ167" s="303">
        <f t="shared" si="789"/>
        <v>6300000</v>
      </c>
      <c r="AK167" s="240">
        <f t="shared" si="789"/>
        <v>2300</v>
      </c>
      <c r="AL167" s="241">
        <f t="shared" si="789"/>
        <v>0</v>
      </c>
      <c r="AM167" s="241">
        <f t="shared" ref="AM167" si="790">SUM(AM168:AM170)</f>
        <v>0</v>
      </c>
      <c r="AN167" s="241">
        <f t="shared" si="789"/>
        <v>0</v>
      </c>
      <c r="AO167" s="241">
        <f t="shared" si="789"/>
        <v>0</v>
      </c>
      <c r="AP167" s="241">
        <f t="shared" si="789"/>
        <v>0</v>
      </c>
      <c r="AQ167" s="242">
        <f t="shared" si="789"/>
        <v>0</v>
      </c>
      <c r="AR167" s="190"/>
      <c r="AS167" s="190"/>
      <c r="AT167" s="190"/>
      <c r="AU167" s="190"/>
      <c r="AV167" s="190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0"/>
      <c r="CB167" s="190"/>
      <c r="CC167" s="190"/>
      <c r="CD167" s="190"/>
      <c r="CE167" s="190"/>
      <c r="CF167" s="190"/>
      <c r="CG167" s="190"/>
      <c r="CH167" s="190"/>
      <c r="CI167" s="190"/>
      <c r="CJ167" s="190"/>
      <c r="CK167" s="190"/>
      <c r="CL167" s="190"/>
      <c r="CM167" s="190"/>
      <c r="CN167" s="190"/>
      <c r="CO167" s="190"/>
      <c r="CP167" s="190"/>
      <c r="CQ167" s="190"/>
      <c r="CR167" s="190"/>
      <c r="CS167" s="190"/>
      <c r="CT167" s="190"/>
      <c r="CU167" s="190"/>
      <c r="CV167" s="190"/>
      <c r="CW167" s="190"/>
      <c r="CX167" s="190"/>
      <c r="CY167" s="190"/>
      <c r="CZ167" s="190"/>
      <c r="DA167" s="190"/>
      <c r="DB167" s="190"/>
      <c r="DC167" s="190"/>
      <c r="DD167" s="190"/>
      <c r="DE167" s="190"/>
      <c r="DF167" s="190"/>
      <c r="DG167" s="190"/>
      <c r="DH167" s="190"/>
      <c r="DI167" s="190"/>
      <c r="DJ167" s="190"/>
      <c r="DK167" s="190"/>
      <c r="DL167" s="190"/>
      <c r="DM167" s="190"/>
      <c r="DN167" s="190"/>
      <c r="DO167" s="190"/>
      <c r="DP167" s="190"/>
      <c r="DQ167" s="190"/>
      <c r="DR167" s="190"/>
      <c r="DS167" s="190"/>
      <c r="DT167" s="190"/>
      <c r="DU167" s="190"/>
      <c r="DV167" s="190"/>
      <c r="DW167" s="190"/>
      <c r="DX167" s="190"/>
      <c r="DY167" s="190"/>
      <c r="DZ167" s="190"/>
      <c r="EA167" s="190"/>
      <c r="EB167" s="190"/>
      <c r="EC167" s="190"/>
      <c r="ED167" s="190"/>
      <c r="EE167" s="190"/>
      <c r="EF167" s="190"/>
    </row>
    <row r="168" spans="1:136" s="72" customFormat="1" ht="15.75" customHeight="1" x14ac:dyDescent="0.25">
      <c r="A168" s="230"/>
      <c r="B168" s="179"/>
      <c r="C168" s="179">
        <v>311</v>
      </c>
      <c r="D168" s="566" t="s">
        <v>1</v>
      </c>
      <c r="E168" s="566"/>
      <c r="F168" s="566"/>
      <c r="G168" s="566"/>
      <c r="H168" s="76">
        <f t="shared" si="780"/>
        <v>5297000</v>
      </c>
      <c r="I168" s="80"/>
      <c r="J168" s="94"/>
      <c r="K168" s="82"/>
      <c r="L168" s="302">
        <v>5295000</v>
      </c>
      <c r="M168" s="118">
        <v>2000</v>
      </c>
      <c r="N168" s="81"/>
      <c r="O168" s="81"/>
      <c r="P168" s="81"/>
      <c r="Q168" s="81"/>
      <c r="R168" s="81"/>
      <c r="S168" s="82"/>
      <c r="T168" s="28">
        <f t="shared" si="782"/>
        <v>0</v>
      </c>
      <c r="U168" s="80"/>
      <c r="V168" s="94"/>
      <c r="W168" s="82"/>
      <c r="X168" s="302"/>
      <c r="Y168" s="118"/>
      <c r="Z168" s="81"/>
      <c r="AA168" s="81"/>
      <c r="AB168" s="81"/>
      <c r="AC168" s="81"/>
      <c r="AD168" s="81"/>
      <c r="AE168" s="82"/>
      <c r="AF168" s="109">
        <f t="shared" si="761"/>
        <v>5297000</v>
      </c>
      <c r="AG168" s="29">
        <f t="shared" ref="AG168:AG170" si="791">I168+U168</f>
        <v>0</v>
      </c>
      <c r="AH168" s="92">
        <f t="shared" ref="AH168:AH170" si="792">J168+V168</f>
        <v>0</v>
      </c>
      <c r="AI168" s="31">
        <f t="shared" ref="AI168:AI170" si="793">K168+W168</f>
        <v>0</v>
      </c>
      <c r="AJ168" s="326">
        <f t="shared" ref="AJ168:AJ170" si="794">L168+X168</f>
        <v>5295000</v>
      </c>
      <c r="AK168" s="290">
        <f t="shared" ref="AK168:AK170" si="795">M168+Y168</f>
        <v>2000</v>
      </c>
      <c r="AL168" s="30">
        <f t="shared" ref="AL168:AL170" si="796">N168+Z168</f>
        <v>0</v>
      </c>
      <c r="AM168" s="30">
        <f t="shared" ref="AM168:AM170" si="797">O168+AA168</f>
        <v>0</v>
      </c>
      <c r="AN168" s="30">
        <f t="shared" ref="AN168:AN170" si="798">P168+AB168</f>
        <v>0</v>
      </c>
      <c r="AO168" s="30">
        <f t="shared" ref="AO168:AO170" si="799">Q168+AC168</f>
        <v>0</v>
      </c>
      <c r="AP168" s="30">
        <f t="shared" ref="AP168:AP170" si="800">R168+AD168</f>
        <v>0</v>
      </c>
      <c r="AQ168" s="31">
        <f t="shared" ref="AQ168:AQ170" si="801">S168+AE168</f>
        <v>0</v>
      </c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30"/>
      <c r="B169" s="179"/>
      <c r="C169" s="179">
        <v>312</v>
      </c>
      <c r="D169" s="566" t="s">
        <v>2</v>
      </c>
      <c r="E169" s="566"/>
      <c r="F169" s="566"/>
      <c r="G169" s="567"/>
      <c r="H169" s="76">
        <f t="shared" si="780"/>
        <v>100100</v>
      </c>
      <c r="I169" s="80"/>
      <c r="J169" s="94"/>
      <c r="K169" s="82"/>
      <c r="L169" s="302">
        <v>100000</v>
      </c>
      <c r="M169" s="118">
        <v>100</v>
      </c>
      <c r="N169" s="81"/>
      <c r="O169" s="81"/>
      <c r="P169" s="81"/>
      <c r="Q169" s="81"/>
      <c r="R169" s="81"/>
      <c r="S169" s="82"/>
      <c r="T169" s="28">
        <f t="shared" si="782"/>
        <v>0</v>
      </c>
      <c r="U169" s="80"/>
      <c r="V169" s="94"/>
      <c r="W169" s="82"/>
      <c r="X169" s="302"/>
      <c r="Y169" s="118"/>
      <c r="Z169" s="81"/>
      <c r="AA169" s="81"/>
      <c r="AB169" s="81"/>
      <c r="AC169" s="81"/>
      <c r="AD169" s="81"/>
      <c r="AE169" s="82"/>
      <c r="AF169" s="109">
        <f t="shared" si="761"/>
        <v>100100</v>
      </c>
      <c r="AG169" s="29">
        <f t="shared" si="791"/>
        <v>0</v>
      </c>
      <c r="AH169" s="92">
        <f t="shared" si="792"/>
        <v>0</v>
      </c>
      <c r="AI169" s="31">
        <f t="shared" si="793"/>
        <v>0</v>
      </c>
      <c r="AJ169" s="326">
        <f t="shared" si="794"/>
        <v>100000</v>
      </c>
      <c r="AK169" s="290">
        <f t="shared" si="795"/>
        <v>100</v>
      </c>
      <c r="AL169" s="30">
        <f t="shared" si="796"/>
        <v>0</v>
      </c>
      <c r="AM169" s="30">
        <f t="shared" si="797"/>
        <v>0</v>
      </c>
      <c r="AN169" s="30">
        <f t="shared" si="798"/>
        <v>0</v>
      </c>
      <c r="AO169" s="30">
        <f t="shared" si="799"/>
        <v>0</v>
      </c>
      <c r="AP169" s="30">
        <f t="shared" si="800"/>
        <v>0</v>
      </c>
      <c r="AQ169" s="31">
        <f t="shared" si="801"/>
        <v>0</v>
      </c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 x14ac:dyDescent="0.25">
      <c r="A170" s="230"/>
      <c r="B170" s="179"/>
      <c r="C170" s="179">
        <v>313</v>
      </c>
      <c r="D170" s="566" t="s">
        <v>3</v>
      </c>
      <c r="E170" s="566"/>
      <c r="F170" s="566"/>
      <c r="G170" s="566"/>
      <c r="H170" s="76">
        <f t="shared" si="780"/>
        <v>905200</v>
      </c>
      <c r="I170" s="80"/>
      <c r="J170" s="94"/>
      <c r="K170" s="82"/>
      <c r="L170" s="302">
        <v>905000</v>
      </c>
      <c r="M170" s="118">
        <v>200</v>
      </c>
      <c r="N170" s="81"/>
      <c r="O170" s="81"/>
      <c r="P170" s="81"/>
      <c r="Q170" s="81"/>
      <c r="R170" s="81"/>
      <c r="S170" s="82"/>
      <c r="T170" s="28">
        <f t="shared" si="782"/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 t="shared" si="761"/>
        <v>905200</v>
      </c>
      <c r="AG170" s="29">
        <f t="shared" si="791"/>
        <v>0</v>
      </c>
      <c r="AH170" s="92">
        <f t="shared" si="792"/>
        <v>0</v>
      </c>
      <c r="AI170" s="31">
        <f t="shared" si="793"/>
        <v>0</v>
      </c>
      <c r="AJ170" s="326">
        <f t="shared" si="794"/>
        <v>905000</v>
      </c>
      <c r="AK170" s="290">
        <f t="shared" si="795"/>
        <v>200</v>
      </c>
      <c r="AL170" s="30">
        <f t="shared" si="796"/>
        <v>0</v>
      </c>
      <c r="AM170" s="30">
        <f t="shared" si="797"/>
        <v>0</v>
      </c>
      <c r="AN170" s="30">
        <f t="shared" si="798"/>
        <v>0</v>
      </c>
      <c r="AO170" s="30">
        <f t="shared" si="799"/>
        <v>0</v>
      </c>
      <c r="AP170" s="30">
        <f t="shared" si="800"/>
        <v>0</v>
      </c>
      <c r="AQ170" s="31">
        <f t="shared" si="801"/>
        <v>0</v>
      </c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3" customFormat="1" ht="15.75" customHeight="1" x14ac:dyDescent="0.25">
      <c r="A171" s="562">
        <v>32</v>
      </c>
      <c r="B171" s="563"/>
      <c r="C171" s="90"/>
      <c r="D171" s="564" t="s">
        <v>4</v>
      </c>
      <c r="E171" s="564"/>
      <c r="F171" s="564"/>
      <c r="G171" s="565"/>
      <c r="H171" s="75">
        <f t="shared" si="780"/>
        <v>977100</v>
      </c>
      <c r="I171" s="77">
        <f>SUM(I172:I176)</f>
        <v>0</v>
      </c>
      <c r="J171" s="61">
        <f>SUM(J172:J176)</f>
        <v>861400</v>
      </c>
      <c r="K171" s="79">
        <f t="shared" ref="K171:S171" si="802">SUM(K172:K176)</f>
        <v>0</v>
      </c>
      <c r="L171" s="301">
        <f>SUM(L172:L176)</f>
        <v>0</v>
      </c>
      <c r="M171" s="95">
        <f t="shared" si="802"/>
        <v>69700</v>
      </c>
      <c r="N171" s="78">
        <f t="shared" si="802"/>
        <v>40000</v>
      </c>
      <c r="O171" s="78">
        <f t="shared" ref="O171" si="803">SUM(O172:O176)</f>
        <v>0</v>
      </c>
      <c r="P171" s="78">
        <f t="shared" si="802"/>
        <v>0</v>
      </c>
      <c r="Q171" s="78">
        <f t="shared" si="802"/>
        <v>6000</v>
      </c>
      <c r="R171" s="78">
        <f t="shared" si="802"/>
        <v>0</v>
      </c>
      <c r="S171" s="79">
        <f t="shared" si="802"/>
        <v>0</v>
      </c>
      <c r="T171" s="237">
        <f t="shared" si="782"/>
        <v>0</v>
      </c>
      <c r="U171" s="77">
        <f>SUM(U172:U176)</f>
        <v>0</v>
      </c>
      <c r="V171" s="61">
        <f>SUM(V172:V176)</f>
        <v>0</v>
      </c>
      <c r="W171" s="79">
        <f t="shared" ref="W171" si="804">SUM(W172:W176)</f>
        <v>0</v>
      </c>
      <c r="X171" s="301">
        <f>SUM(X172:X176)</f>
        <v>0</v>
      </c>
      <c r="Y171" s="95">
        <f t="shared" ref="Y171:AE171" si="805">SUM(Y172:Y176)</f>
        <v>0</v>
      </c>
      <c r="Z171" s="78">
        <f t="shared" si="805"/>
        <v>0</v>
      </c>
      <c r="AA171" s="78">
        <f t="shared" ref="AA171" si="806">SUM(AA172:AA176)</f>
        <v>0</v>
      </c>
      <c r="AB171" s="78">
        <f t="shared" si="805"/>
        <v>0</v>
      </c>
      <c r="AC171" s="78">
        <f t="shared" si="805"/>
        <v>0</v>
      </c>
      <c r="AD171" s="78">
        <f t="shared" si="805"/>
        <v>0</v>
      </c>
      <c r="AE171" s="79">
        <f t="shared" si="805"/>
        <v>0</v>
      </c>
      <c r="AF171" s="262">
        <f t="shared" si="761"/>
        <v>977100</v>
      </c>
      <c r="AG171" s="315">
        <f>SUM(AG172:AG176)</f>
        <v>0</v>
      </c>
      <c r="AH171" s="263">
        <f>SUM(AH172:AH176)</f>
        <v>861400</v>
      </c>
      <c r="AI171" s="239">
        <f t="shared" ref="AI171" si="807">SUM(AI172:AI176)</f>
        <v>0</v>
      </c>
      <c r="AJ171" s="303">
        <f>SUM(AJ172:AJ176)</f>
        <v>0</v>
      </c>
      <c r="AK171" s="240">
        <f t="shared" ref="AK171:AQ171" si="808">SUM(AK172:AK176)</f>
        <v>69700</v>
      </c>
      <c r="AL171" s="241">
        <f t="shared" si="808"/>
        <v>40000</v>
      </c>
      <c r="AM171" s="241">
        <f t="shared" ref="AM171" si="809">SUM(AM172:AM176)</f>
        <v>0</v>
      </c>
      <c r="AN171" s="241">
        <f t="shared" si="808"/>
        <v>0</v>
      </c>
      <c r="AO171" s="241">
        <f t="shared" si="808"/>
        <v>6000</v>
      </c>
      <c r="AP171" s="241">
        <f t="shared" si="808"/>
        <v>0</v>
      </c>
      <c r="AQ171" s="239">
        <f t="shared" si="808"/>
        <v>0</v>
      </c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0"/>
      <c r="BQ171" s="190"/>
      <c r="BR171" s="190"/>
      <c r="BS171" s="190"/>
      <c r="BT171" s="190"/>
      <c r="BU171" s="190"/>
      <c r="BV171" s="190"/>
      <c r="BW171" s="190"/>
      <c r="BX171" s="190"/>
      <c r="BY171" s="190"/>
      <c r="BZ171" s="190"/>
      <c r="CA171" s="190"/>
      <c r="CB171" s="190"/>
      <c r="CC171" s="190"/>
      <c r="CD171" s="190"/>
      <c r="CE171" s="190"/>
      <c r="CF171" s="190"/>
      <c r="CG171" s="190"/>
      <c r="CH171" s="190"/>
      <c r="CI171" s="190"/>
      <c r="CJ171" s="190"/>
      <c r="CK171" s="190"/>
      <c r="CL171" s="190"/>
      <c r="CM171" s="190"/>
      <c r="CN171" s="190"/>
      <c r="CO171" s="190"/>
      <c r="CP171" s="190"/>
      <c r="CQ171" s="190"/>
      <c r="CR171" s="190"/>
      <c r="CS171" s="190"/>
      <c r="CT171" s="190"/>
      <c r="CU171" s="190"/>
      <c r="CV171" s="190"/>
      <c r="CW171" s="190"/>
      <c r="CX171" s="190"/>
      <c r="CY171" s="190"/>
      <c r="CZ171" s="190"/>
      <c r="DA171" s="190"/>
      <c r="DB171" s="190"/>
      <c r="DC171" s="190"/>
      <c r="DD171" s="190"/>
      <c r="DE171" s="190"/>
      <c r="DF171" s="190"/>
      <c r="DG171" s="190"/>
      <c r="DH171" s="190"/>
      <c r="DI171" s="190"/>
      <c r="DJ171" s="190"/>
      <c r="DK171" s="190"/>
      <c r="DL171" s="190"/>
      <c r="DM171" s="190"/>
      <c r="DN171" s="190"/>
      <c r="DO171" s="190"/>
      <c r="DP171" s="190"/>
      <c r="DQ171" s="190"/>
      <c r="DR171" s="190"/>
      <c r="DS171" s="190"/>
      <c r="DT171" s="190"/>
      <c r="DU171" s="190"/>
      <c r="DV171" s="190"/>
      <c r="DW171" s="190"/>
      <c r="DX171" s="190"/>
      <c r="DY171" s="190"/>
      <c r="DZ171" s="190"/>
      <c r="EA171" s="190"/>
      <c r="EB171" s="190"/>
      <c r="EC171" s="190"/>
      <c r="ED171" s="190"/>
      <c r="EE171" s="190"/>
      <c r="EF171" s="190"/>
    </row>
    <row r="172" spans="1:136" s="72" customFormat="1" ht="15.75" customHeight="1" x14ac:dyDescent="0.25">
      <c r="A172" s="230"/>
      <c r="B172" s="179"/>
      <c r="C172" s="179">
        <v>321</v>
      </c>
      <c r="D172" s="566" t="s">
        <v>5</v>
      </c>
      <c r="E172" s="566"/>
      <c r="F172" s="566"/>
      <c r="G172" s="566"/>
      <c r="H172" s="76">
        <f t="shared" si="780"/>
        <v>322000</v>
      </c>
      <c r="I172" s="80"/>
      <c r="J172" s="94">
        <v>300000</v>
      </c>
      <c r="K172" s="82"/>
      <c r="L172" s="302"/>
      <c r="M172" s="118">
        <v>20000</v>
      </c>
      <c r="N172" s="81"/>
      <c r="O172" s="81"/>
      <c r="P172" s="81"/>
      <c r="Q172" s="81">
        <v>2000</v>
      </c>
      <c r="R172" s="81"/>
      <c r="S172" s="82"/>
      <c r="T172" s="28">
        <f t="shared" si="782"/>
        <v>0</v>
      </c>
      <c r="U172" s="80"/>
      <c r="V172" s="94"/>
      <c r="W172" s="82"/>
      <c r="X172" s="302"/>
      <c r="Y172" s="118"/>
      <c r="Z172" s="81"/>
      <c r="AA172" s="81"/>
      <c r="AB172" s="81"/>
      <c r="AC172" s="81"/>
      <c r="AD172" s="81"/>
      <c r="AE172" s="82"/>
      <c r="AF172" s="109">
        <f t="shared" si="761"/>
        <v>322000</v>
      </c>
      <c r="AG172" s="29">
        <f t="shared" ref="AG172:AG176" si="810">I172+U172</f>
        <v>0</v>
      </c>
      <c r="AH172" s="92">
        <f t="shared" ref="AH172:AH176" si="811">J172+V172</f>
        <v>300000</v>
      </c>
      <c r="AI172" s="31">
        <f t="shared" ref="AI172:AI176" si="812">K172+W172</f>
        <v>0</v>
      </c>
      <c r="AJ172" s="326">
        <f t="shared" ref="AJ172:AJ176" si="813">L172+X172</f>
        <v>0</v>
      </c>
      <c r="AK172" s="290">
        <f t="shared" ref="AK172:AK176" si="814">M172+Y172</f>
        <v>20000</v>
      </c>
      <c r="AL172" s="30">
        <f t="shared" ref="AL172:AL176" si="815">N172+Z172</f>
        <v>0</v>
      </c>
      <c r="AM172" s="30">
        <f t="shared" ref="AM172:AM176" si="816">O172+AA172</f>
        <v>0</v>
      </c>
      <c r="AN172" s="30">
        <f t="shared" ref="AN172:AN176" si="817">P172+AB172</f>
        <v>0</v>
      </c>
      <c r="AO172" s="30">
        <f t="shared" ref="AO172:AO176" si="818">Q172+AC172</f>
        <v>2000</v>
      </c>
      <c r="AP172" s="30">
        <f t="shared" ref="AP172:AP176" si="819">R172+AD172</f>
        <v>0</v>
      </c>
      <c r="AQ172" s="31">
        <f t="shared" ref="AQ172:AQ176" si="820">S172+AE172</f>
        <v>0</v>
      </c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customHeight="1" x14ac:dyDescent="0.25">
      <c r="A173" s="230"/>
      <c r="B173" s="179"/>
      <c r="C173" s="179">
        <v>322</v>
      </c>
      <c r="D173" s="566" t="s">
        <v>6</v>
      </c>
      <c r="E173" s="566"/>
      <c r="F173" s="566"/>
      <c r="G173" s="566"/>
      <c r="H173" s="76">
        <f t="shared" si="780"/>
        <v>425000</v>
      </c>
      <c r="I173" s="80"/>
      <c r="J173" s="94">
        <v>400000</v>
      </c>
      <c r="K173" s="82"/>
      <c r="L173" s="302"/>
      <c r="M173" s="118">
        <v>20000</v>
      </c>
      <c r="N173" s="81">
        <v>5000</v>
      </c>
      <c r="O173" s="81"/>
      <c r="P173" s="81"/>
      <c r="Q173" s="81"/>
      <c r="R173" s="81"/>
      <c r="S173" s="82"/>
      <c r="T173" s="28">
        <f t="shared" si="782"/>
        <v>0</v>
      </c>
      <c r="U173" s="80"/>
      <c r="V173" s="94"/>
      <c r="W173" s="82"/>
      <c r="X173" s="302"/>
      <c r="Y173" s="118"/>
      <c r="Z173" s="81"/>
      <c r="AA173" s="81"/>
      <c r="AB173" s="81"/>
      <c r="AC173" s="81"/>
      <c r="AD173" s="81"/>
      <c r="AE173" s="82"/>
      <c r="AF173" s="109">
        <f t="shared" si="761"/>
        <v>425000</v>
      </c>
      <c r="AG173" s="29">
        <f t="shared" si="810"/>
        <v>0</v>
      </c>
      <c r="AH173" s="92">
        <f t="shared" si="811"/>
        <v>400000</v>
      </c>
      <c r="AI173" s="31">
        <f t="shared" si="812"/>
        <v>0</v>
      </c>
      <c r="AJ173" s="326">
        <f t="shared" si="813"/>
        <v>0</v>
      </c>
      <c r="AK173" s="290">
        <f t="shared" si="814"/>
        <v>20000</v>
      </c>
      <c r="AL173" s="30">
        <f t="shared" si="815"/>
        <v>5000</v>
      </c>
      <c r="AM173" s="30">
        <f t="shared" si="816"/>
        <v>0</v>
      </c>
      <c r="AN173" s="30">
        <f t="shared" si="817"/>
        <v>0</v>
      </c>
      <c r="AO173" s="30">
        <f t="shared" si="818"/>
        <v>0</v>
      </c>
      <c r="AP173" s="30">
        <f t="shared" si="819"/>
        <v>0</v>
      </c>
      <c r="AQ173" s="31">
        <f t="shared" si="820"/>
        <v>0</v>
      </c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72" customFormat="1" ht="15.75" customHeight="1" x14ac:dyDescent="0.25">
      <c r="A174" s="230"/>
      <c r="B174" s="179"/>
      <c r="C174" s="179">
        <v>323</v>
      </c>
      <c r="D174" s="566" t="s">
        <v>7</v>
      </c>
      <c r="E174" s="566"/>
      <c r="F174" s="566"/>
      <c r="G174" s="566"/>
      <c r="H174" s="76">
        <f>SUM(I174:S174)</f>
        <v>173400</v>
      </c>
      <c r="I174" s="80"/>
      <c r="J174" s="94">
        <v>142400</v>
      </c>
      <c r="K174" s="82"/>
      <c r="L174" s="302"/>
      <c r="M174" s="118">
        <v>10000</v>
      </c>
      <c r="N174" s="81">
        <v>20000</v>
      </c>
      <c r="O174" s="81"/>
      <c r="P174" s="81"/>
      <c r="Q174" s="81">
        <v>1000</v>
      </c>
      <c r="R174" s="81"/>
      <c r="S174" s="82"/>
      <c r="T174" s="28">
        <f>SUM(U174:AE174)</f>
        <v>0</v>
      </c>
      <c r="U174" s="80"/>
      <c r="V174" s="94"/>
      <c r="W174" s="82"/>
      <c r="X174" s="302"/>
      <c r="Y174" s="118"/>
      <c r="Z174" s="81"/>
      <c r="AA174" s="81"/>
      <c r="AB174" s="81"/>
      <c r="AC174" s="81"/>
      <c r="AD174" s="81"/>
      <c r="AE174" s="82"/>
      <c r="AF174" s="109">
        <f t="shared" si="761"/>
        <v>173400</v>
      </c>
      <c r="AG174" s="29">
        <f t="shared" si="810"/>
        <v>0</v>
      </c>
      <c r="AH174" s="92">
        <f t="shared" si="811"/>
        <v>142400</v>
      </c>
      <c r="AI174" s="31">
        <f t="shared" si="812"/>
        <v>0</v>
      </c>
      <c r="AJ174" s="326">
        <f t="shared" si="813"/>
        <v>0</v>
      </c>
      <c r="AK174" s="290">
        <f t="shared" si="814"/>
        <v>10000</v>
      </c>
      <c r="AL174" s="30">
        <f t="shared" si="815"/>
        <v>20000</v>
      </c>
      <c r="AM174" s="30">
        <f t="shared" si="816"/>
        <v>0</v>
      </c>
      <c r="AN174" s="30">
        <f t="shared" si="817"/>
        <v>0</v>
      </c>
      <c r="AO174" s="30">
        <f t="shared" si="818"/>
        <v>1000</v>
      </c>
      <c r="AP174" s="30">
        <f t="shared" si="819"/>
        <v>0</v>
      </c>
      <c r="AQ174" s="31">
        <f t="shared" si="820"/>
        <v>0</v>
      </c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</row>
    <row r="175" spans="1:136" s="72" customFormat="1" ht="23.25" customHeight="1" x14ac:dyDescent="0.25">
      <c r="A175" s="230"/>
      <c r="B175" s="179"/>
      <c r="C175" s="179">
        <v>324</v>
      </c>
      <c r="D175" s="566" t="s">
        <v>90</v>
      </c>
      <c r="E175" s="566"/>
      <c r="F175" s="566"/>
      <c r="G175" s="566"/>
      <c r="H175" s="76">
        <f t="shared" si="780"/>
        <v>0</v>
      </c>
      <c r="I175" s="80"/>
      <c r="J175" s="94"/>
      <c r="K175" s="82"/>
      <c r="L175" s="302"/>
      <c r="M175" s="118"/>
      <c r="N175" s="81"/>
      <c r="O175" s="81"/>
      <c r="P175" s="81"/>
      <c r="Q175" s="81"/>
      <c r="R175" s="81"/>
      <c r="S175" s="82"/>
      <c r="T175" s="28">
        <f t="shared" si="782"/>
        <v>0</v>
      </c>
      <c r="U175" s="80"/>
      <c r="V175" s="94"/>
      <c r="W175" s="82"/>
      <c r="X175" s="302"/>
      <c r="Y175" s="118"/>
      <c r="Z175" s="81"/>
      <c r="AA175" s="81"/>
      <c r="AB175" s="81"/>
      <c r="AC175" s="81"/>
      <c r="AD175" s="81"/>
      <c r="AE175" s="82"/>
      <c r="AF175" s="109">
        <f t="shared" si="761"/>
        <v>0</v>
      </c>
      <c r="AG175" s="29">
        <f t="shared" si="810"/>
        <v>0</v>
      </c>
      <c r="AH175" s="92">
        <f t="shared" si="811"/>
        <v>0</v>
      </c>
      <c r="AI175" s="31">
        <f t="shared" si="812"/>
        <v>0</v>
      </c>
      <c r="AJ175" s="326">
        <f t="shared" si="813"/>
        <v>0</v>
      </c>
      <c r="AK175" s="290">
        <f t="shared" si="814"/>
        <v>0</v>
      </c>
      <c r="AL175" s="30">
        <f t="shared" si="815"/>
        <v>0</v>
      </c>
      <c r="AM175" s="30">
        <f t="shared" si="816"/>
        <v>0</v>
      </c>
      <c r="AN175" s="30">
        <f t="shared" si="817"/>
        <v>0</v>
      </c>
      <c r="AO175" s="30">
        <f t="shared" si="818"/>
        <v>0</v>
      </c>
      <c r="AP175" s="30">
        <f t="shared" si="819"/>
        <v>0</v>
      </c>
      <c r="AQ175" s="31">
        <f t="shared" si="820"/>
        <v>0</v>
      </c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</row>
    <row r="176" spans="1:136" s="72" customFormat="1" ht="15.75" customHeight="1" x14ac:dyDescent="0.25">
      <c r="A176" s="230"/>
      <c r="B176" s="179"/>
      <c r="C176" s="179">
        <v>329</v>
      </c>
      <c r="D176" s="566" t="s">
        <v>8</v>
      </c>
      <c r="E176" s="566"/>
      <c r="F176" s="566"/>
      <c r="G176" s="567"/>
      <c r="H176" s="76">
        <f t="shared" si="780"/>
        <v>56700</v>
      </c>
      <c r="I176" s="80"/>
      <c r="J176" s="94">
        <v>19000</v>
      </c>
      <c r="K176" s="82"/>
      <c r="L176" s="302"/>
      <c r="M176" s="118">
        <v>19700</v>
      </c>
      <c r="N176" s="81">
        <v>15000</v>
      </c>
      <c r="O176" s="81"/>
      <c r="P176" s="81"/>
      <c r="Q176" s="81">
        <v>3000</v>
      </c>
      <c r="R176" s="81"/>
      <c r="S176" s="82"/>
      <c r="T176" s="28">
        <f t="shared" si="782"/>
        <v>0</v>
      </c>
      <c r="U176" s="80"/>
      <c r="V176" s="94"/>
      <c r="W176" s="82"/>
      <c r="X176" s="302"/>
      <c r="Y176" s="118"/>
      <c r="Z176" s="81"/>
      <c r="AA176" s="81"/>
      <c r="AB176" s="81"/>
      <c r="AC176" s="81"/>
      <c r="AD176" s="81"/>
      <c r="AE176" s="82"/>
      <c r="AF176" s="109">
        <f t="shared" si="761"/>
        <v>56700</v>
      </c>
      <c r="AG176" s="29">
        <f t="shared" si="810"/>
        <v>0</v>
      </c>
      <c r="AH176" s="92">
        <f t="shared" si="811"/>
        <v>19000</v>
      </c>
      <c r="AI176" s="31">
        <f t="shared" si="812"/>
        <v>0</v>
      </c>
      <c r="AJ176" s="326">
        <f t="shared" si="813"/>
        <v>0</v>
      </c>
      <c r="AK176" s="290">
        <f t="shared" si="814"/>
        <v>19700</v>
      </c>
      <c r="AL176" s="30">
        <f t="shared" si="815"/>
        <v>15000</v>
      </c>
      <c r="AM176" s="30">
        <f t="shared" si="816"/>
        <v>0</v>
      </c>
      <c r="AN176" s="30">
        <f t="shared" si="817"/>
        <v>0</v>
      </c>
      <c r="AO176" s="30">
        <f t="shared" si="818"/>
        <v>3000</v>
      </c>
      <c r="AP176" s="30">
        <f t="shared" si="819"/>
        <v>0</v>
      </c>
      <c r="AQ176" s="31">
        <f t="shared" si="820"/>
        <v>0</v>
      </c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</row>
    <row r="177" spans="1:136" s="73" customFormat="1" ht="15.75" customHeight="1" x14ac:dyDescent="0.25">
      <c r="A177" s="562">
        <v>34</v>
      </c>
      <c r="B177" s="563"/>
      <c r="C177" s="90"/>
      <c r="D177" s="564" t="s">
        <v>9</v>
      </c>
      <c r="E177" s="564"/>
      <c r="F177" s="564"/>
      <c r="G177" s="565"/>
      <c r="H177" s="75">
        <f t="shared" si="780"/>
        <v>9000</v>
      </c>
      <c r="I177" s="77">
        <f>I178+I179</f>
        <v>0</v>
      </c>
      <c r="J177" s="61">
        <f>J178+J179</f>
        <v>7000</v>
      </c>
      <c r="K177" s="79">
        <f t="shared" ref="K177:S177" si="821">K178+K179</f>
        <v>0</v>
      </c>
      <c r="L177" s="301">
        <f t="shared" si="821"/>
        <v>0</v>
      </c>
      <c r="M177" s="95">
        <f t="shared" si="821"/>
        <v>2000</v>
      </c>
      <c r="N177" s="78">
        <f t="shared" si="821"/>
        <v>0</v>
      </c>
      <c r="O177" s="78">
        <f t="shared" ref="O177" si="822">O178+O179</f>
        <v>0</v>
      </c>
      <c r="P177" s="78">
        <f t="shared" si="821"/>
        <v>0</v>
      </c>
      <c r="Q177" s="78">
        <f t="shared" si="821"/>
        <v>0</v>
      </c>
      <c r="R177" s="78">
        <f t="shared" si="821"/>
        <v>0</v>
      </c>
      <c r="S177" s="79">
        <f t="shared" si="821"/>
        <v>0</v>
      </c>
      <c r="T177" s="237">
        <f t="shared" si="782"/>
        <v>0</v>
      </c>
      <c r="U177" s="77">
        <f>U178+U179</f>
        <v>0</v>
      </c>
      <c r="V177" s="61">
        <f>V178+V179</f>
        <v>0</v>
      </c>
      <c r="W177" s="79">
        <f t="shared" ref="W177:AE177" si="823">W178+W179</f>
        <v>0</v>
      </c>
      <c r="X177" s="301">
        <f t="shared" si="823"/>
        <v>0</v>
      </c>
      <c r="Y177" s="95">
        <f t="shared" si="823"/>
        <v>0</v>
      </c>
      <c r="Z177" s="78">
        <f t="shared" si="823"/>
        <v>0</v>
      </c>
      <c r="AA177" s="78">
        <f t="shared" ref="AA177" si="824">AA178+AA179</f>
        <v>0</v>
      </c>
      <c r="AB177" s="78">
        <f t="shared" si="823"/>
        <v>0</v>
      </c>
      <c r="AC177" s="78">
        <f t="shared" si="823"/>
        <v>0</v>
      </c>
      <c r="AD177" s="78">
        <f t="shared" si="823"/>
        <v>0</v>
      </c>
      <c r="AE177" s="79">
        <f t="shared" si="823"/>
        <v>0</v>
      </c>
      <c r="AF177" s="262">
        <f t="shared" si="761"/>
        <v>9000</v>
      </c>
      <c r="AG177" s="315">
        <f>AG178+AG179</f>
        <v>0</v>
      </c>
      <c r="AH177" s="263">
        <f>AH178+AH179</f>
        <v>7000</v>
      </c>
      <c r="AI177" s="239">
        <f t="shared" ref="AI177:AQ177" si="825">AI178+AI179</f>
        <v>0</v>
      </c>
      <c r="AJ177" s="303">
        <f t="shared" si="825"/>
        <v>0</v>
      </c>
      <c r="AK177" s="240">
        <f t="shared" si="825"/>
        <v>2000</v>
      </c>
      <c r="AL177" s="241">
        <f t="shared" si="825"/>
        <v>0</v>
      </c>
      <c r="AM177" s="241">
        <f t="shared" ref="AM177" si="826">AM178+AM179</f>
        <v>0</v>
      </c>
      <c r="AN177" s="241">
        <f t="shared" si="825"/>
        <v>0</v>
      </c>
      <c r="AO177" s="241">
        <f t="shared" si="825"/>
        <v>0</v>
      </c>
      <c r="AP177" s="241">
        <f t="shared" si="825"/>
        <v>0</v>
      </c>
      <c r="AQ177" s="239">
        <f t="shared" si="825"/>
        <v>0</v>
      </c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  <c r="BP177" s="190"/>
      <c r="BQ177" s="190"/>
      <c r="BR177" s="190"/>
      <c r="BS177" s="190"/>
      <c r="BT177" s="190"/>
      <c r="BU177" s="190"/>
      <c r="BV177" s="190"/>
      <c r="BW177" s="190"/>
      <c r="BX177" s="190"/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90"/>
      <c r="CJ177" s="190"/>
      <c r="CK177" s="190"/>
      <c r="CL177" s="190"/>
      <c r="CM177" s="190"/>
      <c r="CN177" s="190"/>
      <c r="CO177" s="190"/>
      <c r="CP177" s="190"/>
      <c r="CQ177" s="190"/>
      <c r="CR177" s="190"/>
      <c r="CS177" s="190"/>
      <c r="CT177" s="190"/>
      <c r="CU177" s="190"/>
      <c r="CV177" s="190"/>
      <c r="CW177" s="190"/>
      <c r="CX177" s="190"/>
      <c r="CY177" s="190"/>
      <c r="CZ177" s="190"/>
      <c r="DA177" s="190"/>
      <c r="DB177" s="190"/>
      <c r="DC177" s="190"/>
      <c r="DD177" s="190"/>
      <c r="DE177" s="190"/>
      <c r="DF177" s="190"/>
      <c r="DG177" s="190"/>
      <c r="DH177" s="190"/>
      <c r="DI177" s="190"/>
      <c r="DJ177" s="190"/>
      <c r="DK177" s="190"/>
      <c r="DL177" s="190"/>
      <c r="DM177" s="190"/>
      <c r="DN177" s="190"/>
      <c r="DO177" s="190"/>
      <c r="DP177" s="190"/>
      <c r="DQ177" s="190"/>
      <c r="DR177" s="190"/>
      <c r="DS177" s="190"/>
      <c r="DT177" s="190"/>
      <c r="DU177" s="190"/>
      <c r="DV177" s="190"/>
      <c r="DW177" s="190"/>
      <c r="DX177" s="190"/>
      <c r="DY177" s="190"/>
      <c r="DZ177" s="190"/>
      <c r="EA177" s="190"/>
      <c r="EB177" s="190"/>
      <c r="EC177" s="190"/>
      <c r="ED177" s="190"/>
      <c r="EE177" s="190"/>
      <c r="EF177" s="190"/>
    </row>
    <row r="178" spans="1:136" s="72" customFormat="1" ht="15.75" customHeight="1" x14ac:dyDescent="0.25">
      <c r="A178" s="230"/>
      <c r="B178" s="179"/>
      <c r="C178" s="179">
        <v>342</v>
      </c>
      <c r="D178" s="566" t="s">
        <v>80</v>
      </c>
      <c r="E178" s="566"/>
      <c r="F178" s="566"/>
      <c r="G178" s="566"/>
      <c r="H178" s="76">
        <f t="shared" si="780"/>
        <v>0</v>
      </c>
      <c r="I178" s="80"/>
      <c r="J178" s="94"/>
      <c r="K178" s="82"/>
      <c r="L178" s="302"/>
      <c r="M178" s="118"/>
      <c r="N178" s="81"/>
      <c r="O178" s="81"/>
      <c r="P178" s="81"/>
      <c r="Q178" s="81"/>
      <c r="R178" s="81"/>
      <c r="S178" s="82"/>
      <c r="T178" s="28">
        <f t="shared" si="782"/>
        <v>0</v>
      </c>
      <c r="U178" s="80"/>
      <c r="V178" s="94"/>
      <c r="W178" s="82"/>
      <c r="X178" s="302"/>
      <c r="Y178" s="118"/>
      <c r="Z178" s="81"/>
      <c r="AA178" s="81"/>
      <c r="AB178" s="81"/>
      <c r="AC178" s="81"/>
      <c r="AD178" s="81"/>
      <c r="AE178" s="82"/>
      <c r="AF178" s="109">
        <f t="shared" si="761"/>
        <v>0</v>
      </c>
      <c r="AG178" s="29">
        <f t="shared" ref="AG178:AG179" si="827">I178+U178</f>
        <v>0</v>
      </c>
      <c r="AH178" s="92">
        <f t="shared" ref="AH178:AH179" si="828">J178+V178</f>
        <v>0</v>
      </c>
      <c r="AI178" s="31">
        <f t="shared" ref="AI178:AI179" si="829">K178+W178</f>
        <v>0</v>
      </c>
      <c r="AJ178" s="326">
        <f t="shared" ref="AJ178:AJ179" si="830">L178+X178</f>
        <v>0</v>
      </c>
      <c r="AK178" s="290">
        <f t="shared" ref="AK178:AK179" si="831">M178+Y178</f>
        <v>0</v>
      </c>
      <c r="AL178" s="30">
        <f t="shared" ref="AL178:AL179" si="832">N178+Z178</f>
        <v>0</v>
      </c>
      <c r="AM178" s="30">
        <f t="shared" ref="AM178:AM179" si="833">O178+AA178</f>
        <v>0</v>
      </c>
      <c r="AN178" s="30">
        <f t="shared" ref="AN178:AN179" si="834">P178+AB178</f>
        <v>0</v>
      </c>
      <c r="AO178" s="30">
        <f t="shared" ref="AO178:AO179" si="835">Q178+AC178</f>
        <v>0</v>
      </c>
      <c r="AP178" s="30">
        <f t="shared" ref="AP178:AP179" si="836">R178+AD178</f>
        <v>0</v>
      </c>
      <c r="AQ178" s="31">
        <f t="shared" ref="AQ178:AQ179" si="837">S178+AE178</f>
        <v>0</v>
      </c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2" customFormat="1" ht="15.75" customHeight="1" x14ac:dyDescent="0.25">
      <c r="A179" s="230"/>
      <c r="B179" s="179"/>
      <c r="C179" s="179">
        <v>343</v>
      </c>
      <c r="D179" s="566" t="s">
        <v>10</v>
      </c>
      <c r="E179" s="566"/>
      <c r="F179" s="566"/>
      <c r="G179" s="566"/>
      <c r="H179" s="76">
        <f t="shared" si="780"/>
        <v>9000</v>
      </c>
      <c r="I179" s="80"/>
      <c r="J179" s="94">
        <v>7000</v>
      </c>
      <c r="K179" s="82"/>
      <c r="L179" s="302"/>
      <c r="M179" s="118">
        <v>2000</v>
      </c>
      <c r="N179" s="81"/>
      <c r="O179" s="81"/>
      <c r="P179" s="81"/>
      <c r="Q179" s="81"/>
      <c r="R179" s="81"/>
      <c r="S179" s="82"/>
      <c r="T179" s="28">
        <f t="shared" si="782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761"/>
        <v>9000</v>
      </c>
      <c r="AG179" s="29">
        <f t="shared" si="827"/>
        <v>0</v>
      </c>
      <c r="AH179" s="92">
        <f t="shared" si="828"/>
        <v>7000</v>
      </c>
      <c r="AI179" s="31">
        <f t="shared" si="829"/>
        <v>0</v>
      </c>
      <c r="AJ179" s="326">
        <f t="shared" si="830"/>
        <v>0</v>
      </c>
      <c r="AK179" s="290">
        <f t="shared" si="831"/>
        <v>2000</v>
      </c>
      <c r="AL179" s="30">
        <f t="shared" si="832"/>
        <v>0</v>
      </c>
      <c r="AM179" s="30">
        <f t="shared" si="833"/>
        <v>0</v>
      </c>
      <c r="AN179" s="30">
        <f t="shared" si="834"/>
        <v>0</v>
      </c>
      <c r="AO179" s="30">
        <f t="shared" si="835"/>
        <v>0</v>
      </c>
      <c r="AP179" s="30">
        <f t="shared" si="836"/>
        <v>0</v>
      </c>
      <c r="AQ179" s="31">
        <f t="shared" si="837"/>
        <v>0</v>
      </c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4" customFormat="1" ht="25.5" customHeight="1" x14ac:dyDescent="0.25">
      <c r="A180" s="436">
        <v>4</v>
      </c>
      <c r="B180" s="66"/>
      <c r="C180" s="66"/>
      <c r="D180" s="573" t="s">
        <v>17</v>
      </c>
      <c r="E180" s="573"/>
      <c r="F180" s="573"/>
      <c r="G180" s="574"/>
      <c r="H180" s="75">
        <f>SUM(I180:S180)</f>
        <v>0</v>
      </c>
      <c r="I180" s="77">
        <f>I181</f>
        <v>0</v>
      </c>
      <c r="J180" s="61">
        <f t="shared" ref="J180:S180" si="838">J181</f>
        <v>0</v>
      </c>
      <c r="K180" s="79">
        <f>K181</f>
        <v>0</v>
      </c>
      <c r="L180" s="301">
        <f t="shared" si="838"/>
        <v>0</v>
      </c>
      <c r="M180" s="95">
        <f t="shared" si="838"/>
        <v>0</v>
      </c>
      <c r="N180" s="78">
        <f t="shared" si="838"/>
        <v>0</v>
      </c>
      <c r="O180" s="78">
        <f t="shared" si="838"/>
        <v>0</v>
      </c>
      <c r="P180" s="78">
        <f t="shared" si="838"/>
        <v>0</v>
      </c>
      <c r="Q180" s="78">
        <f t="shared" si="838"/>
        <v>0</v>
      </c>
      <c r="R180" s="78">
        <f>R181</f>
        <v>0</v>
      </c>
      <c r="S180" s="79">
        <f t="shared" si="838"/>
        <v>0</v>
      </c>
      <c r="T180" s="237">
        <f>SUM(U180:AE180)</f>
        <v>0</v>
      </c>
      <c r="U180" s="77">
        <f>U181</f>
        <v>0</v>
      </c>
      <c r="V180" s="61">
        <f t="shared" ref="V180" si="839">V181</f>
        <v>0</v>
      </c>
      <c r="W180" s="79">
        <f>W181</f>
        <v>0</v>
      </c>
      <c r="X180" s="301">
        <f t="shared" ref="X180" si="840">X181</f>
        <v>0</v>
      </c>
      <c r="Y180" s="95">
        <f t="shared" ref="Y180" si="841">Y181</f>
        <v>0</v>
      </c>
      <c r="Z180" s="78">
        <f t="shared" ref="Z180" si="842">Z181</f>
        <v>0</v>
      </c>
      <c r="AA180" s="78">
        <f t="shared" ref="AA180" si="843">AA181</f>
        <v>0</v>
      </c>
      <c r="AB180" s="78">
        <f t="shared" ref="AB180" si="844">AB181</f>
        <v>0</v>
      </c>
      <c r="AC180" s="78">
        <f t="shared" ref="AC180" si="845">AC181</f>
        <v>0</v>
      </c>
      <c r="AD180" s="78">
        <f>AD181</f>
        <v>0</v>
      </c>
      <c r="AE180" s="79">
        <f t="shared" ref="AE180" si="846">AE181</f>
        <v>0</v>
      </c>
      <c r="AF180" s="262">
        <f>SUM(AG180:AQ180)</f>
        <v>0</v>
      </c>
      <c r="AG180" s="315">
        <f>AG181</f>
        <v>0</v>
      </c>
      <c r="AH180" s="263">
        <f t="shared" ref="AH180" si="847">AH181</f>
        <v>0</v>
      </c>
      <c r="AI180" s="239">
        <f>AI181</f>
        <v>0</v>
      </c>
      <c r="AJ180" s="303">
        <f t="shared" ref="AJ180" si="848">AJ181</f>
        <v>0</v>
      </c>
      <c r="AK180" s="240">
        <f t="shared" ref="AK180" si="849">AK181</f>
        <v>0</v>
      </c>
      <c r="AL180" s="241">
        <f>AL181</f>
        <v>0</v>
      </c>
      <c r="AM180" s="241">
        <f t="shared" ref="AM180" si="850">AM181</f>
        <v>0</v>
      </c>
      <c r="AN180" s="241">
        <f>AN181</f>
        <v>0</v>
      </c>
      <c r="AO180" s="241">
        <f t="shared" ref="AO180" si="851">AO181</f>
        <v>0</v>
      </c>
      <c r="AP180" s="241">
        <f>AP181</f>
        <v>0</v>
      </c>
      <c r="AQ180" s="239">
        <f t="shared" ref="AQ180" si="852">AQ181</f>
        <v>0</v>
      </c>
      <c r="AR180" s="206"/>
      <c r="AS180" s="89"/>
      <c r="AT180" s="388"/>
      <c r="AU180" s="388"/>
      <c r="AV180" s="388"/>
      <c r="AW180" s="192"/>
      <c r="AX180" s="190"/>
      <c r="AY180" s="190"/>
      <c r="AZ180" s="192"/>
      <c r="BA180" s="192"/>
      <c r="BB180" s="192"/>
      <c r="BC180" s="192"/>
      <c r="BD180" s="192"/>
      <c r="BE180" s="192"/>
      <c r="BF180" s="192"/>
      <c r="BG180" s="192"/>
      <c r="BH180" s="192"/>
      <c r="BI180" s="192"/>
      <c r="BJ180" s="192"/>
      <c r="BK180" s="192"/>
      <c r="BL180" s="192"/>
      <c r="BM180" s="192"/>
      <c r="BN180" s="192"/>
      <c r="BO180" s="192"/>
      <c r="BP180" s="192"/>
      <c r="BQ180" s="192"/>
      <c r="BR180" s="192"/>
      <c r="BS180" s="192"/>
      <c r="BT180" s="192"/>
      <c r="BU180" s="192"/>
      <c r="BV180" s="192"/>
      <c r="BW180" s="192"/>
      <c r="BX180" s="192"/>
      <c r="BY180" s="192"/>
      <c r="BZ180" s="192"/>
      <c r="CA180" s="192"/>
      <c r="CB180" s="192"/>
      <c r="CC180" s="192"/>
      <c r="CD180" s="192"/>
      <c r="CE180" s="192"/>
      <c r="CF180" s="192"/>
      <c r="CG180" s="192"/>
      <c r="CH180" s="192"/>
      <c r="CI180" s="192"/>
      <c r="CJ180" s="192"/>
      <c r="CK180" s="192"/>
      <c r="CL180" s="192"/>
      <c r="CM180" s="192"/>
      <c r="CN180" s="192"/>
      <c r="CO180" s="192"/>
      <c r="CP180" s="192"/>
      <c r="CQ180" s="192"/>
      <c r="CR180" s="192"/>
      <c r="CS180" s="192"/>
      <c r="CT180" s="192"/>
      <c r="CU180" s="192"/>
      <c r="CV180" s="192"/>
      <c r="CW180" s="192"/>
      <c r="CX180" s="192"/>
      <c r="CY180" s="192"/>
      <c r="CZ180" s="192"/>
      <c r="DA180" s="192"/>
      <c r="DB180" s="192"/>
      <c r="DC180" s="192"/>
      <c r="DD180" s="192"/>
      <c r="DE180" s="192"/>
      <c r="DF180" s="192"/>
      <c r="DG180" s="192"/>
      <c r="DH180" s="192"/>
      <c r="DI180" s="192"/>
      <c r="DJ180" s="192"/>
      <c r="DK180" s="192"/>
      <c r="DL180" s="192"/>
      <c r="DM180" s="192"/>
      <c r="DN180" s="192"/>
      <c r="DO180" s="192"/>
      <c r="DP180" s="192"/>
      <c r="DQ180" s="192"/>
      <c r="DR180" s="192"/>
      <c r="DS180" s="192"/>
      <c r="DT180" s="192"/>
      <c r="DU180" s="192"/>
      <c r="DV180" s="192"/>
      <c r="DW180" s="192"/>
      <c r="DX180" s="192"/>
      <c r="DY180" s="192"/>
      <c r="DZ180" s="192"/>
      <c r="EA180" s="192"/>
      <c r="EB180" s="192"/>
      <c r="EC180" s="192"/>
      <c r="ED180" s="192"/>
      <c r="EE180" s="192"/>
      <c r="EF180" s="192"/>
    </row>
    <row r="181" spans="1:136" s="73" customFormat="1" ht="24.75" customHeight="1" x14ac:dyDescent="0.25">
      <c r="A181" s="562">
        <v>42</v>
      </c>
      <c r="B181" s="563"/>
      <c r="C181" s="437"/>
      <c r="D181" s="564" t="s">
        <v>45</v>
      </c>
      <c r="E181" s="564"/>
      <c r="F181" s="564"/>
      <c r="G181" s="565"/>
      <c r="H181" s="75">
        <f>SUM(I181:S181)</f>
        <v>0</v>
      </c>
      <c r="I181" s="77">
        <f>I183+I182</f>
        <v>0</v>
      </c>
      <c r="J181" s="77">
        <f t="shared" ref="J181:S181" si="853">J183+J182</f>
        <v>0</v>
      </c>
      <c r="K181" s="77">
        <f t="shared" si="853"/>
        <v>0</v>
      </c>
      <c r="L181" s="77">
        <f t="shared" si="853"/>
        <v>0</v>
      </c>
      <c r="M181" s="77">
        <f t="shared" si="853"/>
        <v>0</v>
      </c>
      <c r="N181" s="77">
        <f t="shared" si="853"/>
        <v>0</v>
      </c>
      <c r="O181" s="77">
        <f t="shared" si="853"/>
        <v>0</v>
      </c>
      <c r="P181" s="77">
        <f t="shared" si="853"/>
        <v>0</v>
      </c>
      <c r="Q181" s="77">
        <f t="shared" si="853"/>
        <v>0</v>
      </c>
      <c r="R181" s="77">
        <f t="shared" si="853"/>
        <v>0</v>
      </c>
      <c r="S181" s="77">
        <f t="shared" si="853"/>
        <v>0</v>
      </c>
      <c r="T181" s="237">
        <f>SUM(U181:AE181)</f>
        <v>0</v>
      </c>
      <c r="U181" s="77">
        <f>U183+U182</f>
        <v>0</v>
      </c>
      <c r="V181" s="77">
        <f t="shared" ref="V181:AE181" si="854">V183+V182</f>
        <v>0</v>
      </c>
      <c r="W181" s="77">
        <f t="shared" si="854"/>
        <v>0</v>
      </c>
      <c r="X181" s="77">
        <f t="shared" si="854"/>
        <v>0</v>
      </c>
      <c r="Y181" s="77">
        <f t="shared" si="854"/>
        <v>0</v>
      </c>
      <c r="Z181" s="77">
        <f t="shared" si="854"/>
        <v>0</v>
      </c>
      <c r="AA181" s="77">
        <f t="shared" si="854"/>
        <v>0</v>
      </c>
      <c r="AB181" s="77">
        <f t="shared" si="854"/>
        <v>0</v>
      </c>
      <c r="AC181" s="77">
        <f t="shared" si="854"/>
        <v>0</v>
      </c>
      <c r="AD181" s="77">
        <f t="shared" si="854"/>
        <v>0</v>
      </c>
      <c r="AE181" s="77">
        <f t="shared" si="854"/>
        <v>0</v>
      </c>
      <c r="AF181" s="262">
        <f>SUM(AG181:AQ181)</f>
        <v>0</v>
      </c>
      <c r="AG181" s="315">
        <f>AG183+AG182</f>
        <v>0</v>
      </c>
      <c r="AH181" s="315">
        <f t="shared" ref="AH181:AQ181" si="855">AH183+AH182</f>
        <v>0</v>
      </c>
      <c r="AI181" s="315">
        <f t="shared" si="855"/>
        <v>0</v>
      </c>
      <c r="AJ181" s="315">
        <f t="shared" si="855"/>
        <v>0</v>
      </c>
      <c r="AK181" s="315">
        <f t="shared" si="855"/>
        <v>0</v>
      </c>
      <c r="AL181" s="315">
        <f t="shared" si="855"/>
        <v>0</v>
      </c>
      <c r="AM181" s="315">
        <f t="shared" si="855"/>
        <v>0</v>
      </c>
      <c r="AN181" s="315">
        <f t="shared" si="855"/>
        <v>0</v>
      </c>
      <c r="AO181" s="315">
        <f t="shared" si="855"/>
        <v>0</v>
      </c>
      <c r="AP181" s="315">
        <f t="shared" si="855"/>
        <v>0</v>
      </c>
      <c r="AQ181" s="315">
        <f t="shared" si="855"/>
        <v>0</v>
      </c>
      <c r="AR181" s="206"/>
      <c r="AS181" s="89"/>
      <c r="AT181" s="388"/>
      <c r="AU181" s="388"/>
      <c r="AV181" s="388"/>
      <c r="AW181" s="190"/>
      <c r="AX181" s="89"/>
      <c r="AY181" s="89"/>
      <c r="AZ181" s="190"/>
      <c r="BA181" s="190"/>
      <c r="BB181" s="190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  <c r="BM181" s="190"/>
      <c r="BN181" s="190"/>
      <c r="BO181" s="190"/>
      <c r="BP181" s="190"/>
      <c r="BQ181" s="190"/>
      <c r="BR181" s="190"/>
      <c r="BS181" s="190"/>
      <c r="BT181" s="190"/>
      <c r="BU181" s="190"/>
      <c r="BV181" s="190"/>
      <c r="BW181" s="190"/>
      <c r="BX181" s="190"/>
      <c r="BY181" s="190"/>
      <c r="BZ181" s="190"/>
      <c r="CA181" s="190"/>
      <c r="CB181" s="190"/>
      <c r="CC181" s="190"/>
      <c r="CD181" s="190"/>
      <c r="CE181" s="190"/>
      <c r="CF181" s="190"/>
      <c r="CG181" s="190"/>
      <c r="CH181" s="190"/>
      <c r="CI181" s="190"/>
      <c r="CJ181" s="190"/>
      <c r="CK181" s="190"/>
      <c r="CL181" s="190"/>
      <c r="CM181" s="190"/>
      <c r="CN181" s="190"/>
      <c r="CO181" s="190"/>
      <c r="CP181" s="190"/>
      <c r="CQ181" s="190"/>
      <c r="CR181" s="190"/>
      <c r="CS181" s="190"/>
      <c r="CT181" s="190"/>
      <c r="CU181" s="190"/>
      <c r="CV181" s="190"/>
      <c r="CW181" s="190"/>
      <c r="CX181" s="190"/>
      <c r="CY181" s="190"/>
      <c r="CZ181" s="190"/>
      <c r="DA181" s="190"/>
      <c r="DB181" s="190"/>
      <c r="DC181" s="190"/>
      <c r="DD181" s="190"/>
      <c r="DE181" s="190"/>
      <c r="DF181" s="190"/>
      <c r="DG181" s="190"/>
      <c r="DH181" s="190"/>
      <c r="DI181" s="190"/>
      <c r="DJ181" s="190"/>
      <c r="DK181" s="190"/>
      <c r="DL181" s="190"/>
      <c r="DM181" s="190"/>
      <c r="DN181" s="190"/>
      <c r="DO181" s="190"/>
      <c r="DP181" s="190"/>
      <c r="DQ181" s="190"/>
      <c r="DR181" s="190"/>
      <c r="DS181" s="190"/>
      <c r="DT181" s="190"/>
      <c r="DU181" s="190"/>
      <c r="DV181" s="190"/>
      <c r="DW181" s="190"/>
      <c r="DX181" s="190"/>
      <c r="DY181" s="190"/>
      <c r="DZ181" s="190"/>
      <c r="EA181" s="190"/>
      <c r="EB181" s="190"/>
      <c r="EC181" s="190"/>
      <c r="ED181" s="190"/>
      <c r="EE181" s="190"/>
      <c r="EF181" s="190"/>
    </row>
    <row r="182" spans="1:136" s="72" customFormat="1" ht="14.25" x14ac:dyDescent="0.25">
      <c r="A182" s="230"/>
      <c r="B182" s="179"/>
      <c r="C182" s="179">
        <v>422</v>
      </c>
      <c r="D182" s="566" t="s">
        <v>11</v>
      </c>
      <c r="E182" s="566"/>
      <c r="F182" s="566"/>
      <c r="G182" s="567"/>
      <c r="H182" s="76">
        <f t="shared" ref="H182" si="856">SUM(I182:S182)</f>
        <v>0</v>
      </c>
      <c r="I182" s="80"/>
      <c r="J182" s="94"/>
      <c r="K182" s="82"/>
      <c r="L182" s="302"/>
      <c r="M182" s="118"/>
      <c r="N182" s="81"/>
      <c r="O182" s="81"/>
      <c r="P182" s="81"/>
      <c r="Q182" s="81"/>
      <c r="R182" s="81"/>
      <c r="S182" s="82"/>
      <c r="T182" s="28">
        <f t="shared" ref="T182" si="857">SUM(U182:AE182)</f>
        <v>0</v>
      </c>
      <c r="U182" s="80"/>
      <c r="V182" s="94"/>
      <c r="W182" s="82"/>
      <c r="X182" s="302"/>
      <c r="Y182" s="118"/>
      <c r="Z182" s="81"/>
      <c r="AA182" s="81"/>
      <c r="AB182" s="81"/>
      <c r="AC182" s="81"/>
      <c r="AD182" s="81"/>
      <c r="AE182" s="82"/>
      <c r="AF182" s="449">
        <f t="shared" ref="AF182" si="858">SUM(AG182:AQ182)</f>
        <v>0</v>
      </c>
      <c r="AG182" s="29">
        <f t="shared" ref="AG182" si="859">I182+U182</f>
        <v>0</v>
      </c>
      <c r="AH182" s="92">
        <f t="shared" ref="AH182" si="860">J182+V182</f>
        <v>0</v>
      </c>
      <c r="AI182" s="31">
        <f t="shared" ref="AI182" si="861">K182+W182</f>
        <v>0</v>
      </c>
      <c r="AJ182" s="326">
        <f t="shared" ref="AJ182" si="862">L182+X182</f>
        <v>0</v>
      </c>
      <c r="AK182" s="290">
        <f t="shared" ref="AK182" si="863">M182+Y182</f>
        <v>0</v>
      </c>
      <c r="AL182" s="30">
        <f t="shared" ref="AL182" si="864">N182+Z182</f>
        <v>0</v>
      </c>
      <c r="AM182" s="30">
        <f t="shared" ref="AM182" si="865">O182+AA182</f>
        <v>0</v>
      </c>
      <c r="AN182" s="30">
        <f t="shared" ref="AN182" si="866">P182+AB182</f>
        <v>0</v>
      </c>
      <c r="AO182" s="30">
        <f t="shared" ref="AO182" si="867">Q182+AC182</f>
        <v>0</v>
      </c>
      <c r="AP182" s="30">
        <f t="shared" ref="AP182" si="868">R182+AD182</f>
        <v>0</v>
      </c>
      <c r="AQ182" s="31">
        <f t="shared" ref="AQ182" si="869">S182+AE182</f>
        <v>0</v>
      </c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15" x14ac:dyDescent="0.25">
      <c r="A183" s="230"/>
      <c r="B183" s="179"/>
      <c r="C183" s="179">
        <v>426</v>
      </c>
      <c r="D183" s="566" t="s">
        <v>85</v>
      </c>
      <c r="E183" s="566"/>
      <c r="F183" s="566"/>
      <c r="G183" s="567"/>
      <c r="H183" s="76">
        <f>SUM(I183:S183)</f>
        <v>0</v>
      </c>
      <c r="I183" s="80"/>
      <c r="J183" s="94"/>
      <c r="K183" s="82"/>
      <c r="L183" s="302"/>
      <c r="M183" s="118">
        <v>0</v>
      </c>
      <c r="N183" s="81"/>
      <c r="O183" s="81"/>
      <c r="P183" s="81"/>
      <c r="Q183" s="81"/>
      <c r="R183" s="81"/>
      <c r="S183" s="82"/>
      <c r="T183" s="28">
        <f>SUM(U183:AE183)</f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>SUM(AG183:AQ183)</f>
        <v>0</v>
      </c>
      <c r="AG183" s="29">
        <f t="shared" ref="AG183" si="870">I183+U183</f>
        <v>0</v>
      </c>
      <c r="AH183" s="92">
        <f t="shared" ref="AH183" si="871">J183+V183</f>
        <v>0</v>
      </c>
      <c r="AI183" s="31">
        <f t="shared" ref="AI183" si="872">K183+W183</f>
        <v>0</v>
      </c>
      <c r="AJ183" s="326">
        <f t="shared" ref="AJ183" si="873">L183+X183</f>
        <v>0</v>
      </c>
      <c r="AK183" s="290">
        <f t="shared" ref="AK183" si="874">M183+Y183</f>
        <v>0</v>
      </c>
      <c r="AL183" s="30">
        <f t="shared" ref="AL183" si="875">N183+Z183</f>
        <v>0</v>
      </c>
      <c r="AM183" s="30">
        <f t="shared" ref="AM183" si="876">O183+AA183</f>
        <v>0</v>
      </c>
      <c r="AN183" s="30">
        <f t="shared" ref="AN183" si="877">P183+AB183</f>
        <v>0</v>
      </c>
      <c r="AO183" s="30">
        <f t="shared" ref="AO183" si="878">Q183+AC183</f>
        <v>0</v>
      </c>
      <c r="AP183" s="30">
        <f t="shared" ref="AP183" si="879">R183+AD183</f>
        <v>0</v>
      </c>
      <c r="AQ183" s="31">
        <f t="shared" ref="AQ183" si="880">S183+AE183</f>
        <v>0</v>
      </c>
      <c r="AR183" s="206"/>
      <c r="AS183" s="62"/>
      <c r="AT183" s="388"/>
      <c r="AU183" s="388"/>
      <c r="AV183" s="388"/>
      <c r="AW183" s="89"/>
      <c r="AX183" s="192"/>
      <c r="AY183" s="192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267" customFormat="1" ht="29.25" customHeight="1" x14ac:dyDescent="0.25">
      <c r="A184" s="265"/>
      <c r="B184" s="266"/>
      <c r="D184" s="268"/>
      <c r="E184" s="268"/>
      <c r="F184" s="268"/>
      <c r="G184" s="268"/>
      <c r="I184" s="632" t="s">
        <v>138</v>
      </c>
      <c r="J184" s="632"/>
      <c r="K184" s="632"/>
      <c r="L184" s="632"/>
      <c r="M184" s="632"/>
      <c r="N184" s="632"/>
      <c r="O184" s="632"/>
      <c r="P184" s="632"/>
      <c r="Q184" s="632"/>
      <c r="R184" s="632"/>
      <c r="S184" s="632"/>
      <c r="U184" s="632" t="s">
        <v>138</v>
      </c>
      <c r="V184" s="632"/>
      <c r="W184" s="632"/>
      <c r="X184" s="632"/>
      <c r="Y184" s="632"/>
      <c r="Z184" s="632"/>
      <c r="AA184" s="632"/>
      <c r="AB184" s="632"/>
      <c r="AC184" s="632"/>
      <c r="AD184" s="632"/>
      <c r="AE184" s="632"/>
      <c r="AG184" s="632" t="s">
        <v>138</v>
      </c>
      <c r="AH184" s="632"/>
      <c r="AI184" s="632"/>
      <c r="AJ184" s="632"/>
      <c r="AK184" s="632"/>
      <c r="AL184" s="632"/>
      <c r="AM184" s="632"/>
      <c r="AN184" s="632"/>
      <c r="AO184" s="632"/>
      <c r="AP184" s="632"/>
      <c r="AQ184" s="634"/>
      <c r="AS184" s="244"/>
      <c r="AT184" s="244"/>
      <c r="AU184" s="244"/>
      <c r="AV184" s="244"/>
      <c r="AY184" s="269"/>
      <c r="AZ184" s="269"/>
      <c r="BA184" s="269"/>
      <c r="BB184" s="269"/>
      <c r="BC184" s="269"/>
      <c r="BD184" s="269"/>
      <c r="BE184" s="269"/>
      <c r="BF184" s="269"/>
      <c r="BG184" s="269"/>
      <c r="BH184" s="269"/>
      <c r="BI184" s="269"/>
      <c r="BJ184" s="269"/>
      <c r="BK184" s="269"/>
      <c r="BL184" s="269"/>
      <c r="BM184" s="269"/>
      <c r="BN184" s="269"/>
      <c r="BO184" s="269"/>
    </row>
    <row r="185" spans="1:136" s="62" customFormat="1" ht="10.5" customHeight="1" x14ac:dyDescent="0.25">
      <c r="A185" s="232"/>
      <c r="B185" s="87"/>
      <c r="C185" s="87"/>
      <c r="D185" s="88"/>
      <c r="E185" s="88"/>
      <c r="F185" s="88"/>
      <c r="G185" s="88"/>
      <c r="H185" s="91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1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1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125"/>
      <c r="AS185" s="107"/>
      <c r="AT185" s="107"/>
      <c r="AU185" s="107"/>
      <c r="AV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</row>
    <row r="186" spans="1:136" s="74" customFormat="1" ht="25.9" customHeight="1" x14ac:dyDescent="0.25">
      <c r="A186" s="593" t="s">
        <v>296</v>
      </c>
      <c r="B186" s="594"/>
      <c r="C186" s="594"/>
      <c r="D186" s="597" t="s">
        <v>119</v>
      </c>
      <c r="E186" s="597"/>
      <c r="F186" s="597"/>
      <c r="G186" s="598"/>
      <c r="H186" s="83">
        <f t="shared" ref="H186:H195" si="881">SUM(I186:S186)</f>
        <v>76000</v>
      </c>
      <c r="I186" s="84">
        <f>I187+I191</f>
        <v>0</v>
      </c>
      <c r="J186" s="285">
        <f>J187+J191</f>
        <v>10000</v>
      </c>
      <c r="K186" s="86">
        <f t="shared" ref="K186:S186" si="882">K187+K191</f>
        <v>0</v>
      </c>
      <c r="L186" s="300">
        <f t="shared" si="882"/>
        <v>0</v>
      </c>
      <c r="M186" s="120">
        <f t="shared" si="882"/>
        <v>66000</v>
      </c>
      <c r="N186" s="85">
        <f t="shared" si="882"/>
        <v>0</v>
      </c>
      <c r="O186" s="85">
        <f t="shared" ref="O186" si="883">O187+O191</f>
        <v>0</v>
      </c>
      <c r="P186" s="85">
        <f>P187+P191</f>
        <v>0</v>
      </c>
      <c r="Q186" s="85">
        <f t="shared" si="882"/>
        <v>0</v>
      </c>
      <c r="R186" s="85">
        <f t="shared" si="882"/>
        <v>0</v>
      </c>
      <c r="S186" s="86">
        <f t="shared" si="882"/>
        <v>0</v>
      </c>
      <c r="T186" s="245">
        <f t="shared" ref="T186:T195" si="884">SUM(U186:AE186)</f>
        <v>0</v>
      </c>
      <c r="U186" s="84">
        <f>U187+U191</f>
        <v>0</v>
      </c>
      <c r="V186" s="285">
        <f>V187+V191</f>
        <v>0</v>
      </c>
      <c r="W186" s="86">
        <f t="shared" ref="W186:Z186" si="885">W187+W191</f>
        <v>0</v>
      </c>
      <c r="X186" s="300">
        <f t="shared" si="885"/>
        <v>0</v>
      </c>
      <c r="Y186" s="120">
        <f t="shared" si="885"/>
        <v>0</v>
      </c>
      <c r="Z186" s="85">
        <f t="shared" si="885"/>
        <v>0</v>
      </c>
      <c r="AA186" s="85">
        <f t="shared" ref="AA186" si="886">AA187+AA191</f>
        <v>0</v>
      </c>
      <c r="AB186" s="85">
        <f>AB187+AB191</f>
        <v>0</v>
      </c>
      <c r="AC186" s="85">
        <f t="shared" ref="AC186:AE186" si="887">AC187+AC191</f>
        <v>0</v>
      </c>
      <c r="AD186" s="85">
        <f t="shared" si="887"/>
        <v>0</v>
      </c>
      <c r="AE186" s="86">
        <f t="shared" si="887"/>
        <v>0</v>
      </c>
      <c r="AF186" s="261">
        <f t="shared" ref="AF186:AF195" si="888">SUM(AG186:AQ186)</f>
        <v>76000</v>
      </c>
      <c r="AG186" s="468">
        <f>AG187+AG191</f>
        <v>0</v>
      </c>
      <c r="AH186" s="469">
        <f>AH187+AH191</f>
        <v>10000</v>
      </c>
      <c r="AI186" s="470">
        <f t="shared" ref="AI186:AL186" si="889">AI187+AI191</f>
        <v>0</v>
      </c>
      <c r="AJ186" s="471">
        <f t="shared" si="889"/>
        <v>0</v>
      </c>
      <c r="AK186" s="472">
        <f t="shared" si="889"/>
        <v>66000</v>
      </c>
      <c r="AL186" s="473">
        <f t="shared" si="889"/>
        <v>0</v>
      </c>
      <c r="AM186" s="473">
        <f t="shared" ref="AM186" si="890">AM187+AM191</f>
        <v>0</v>
      </c>
      <c r="AN186" s="473">
        <f>AN187+AN191</f>
        <v>0</v>
      </c>
      <c r="AO186" s="473">
        <f t="shared" ref="AO186:AQ186" si="891">AO187+AO191</f>
        <v>0</v>
      </c>
      <c r="AP186" s="473">
        <f t="shared" si="891"/>
        <v>0</v>
      </c>
      <c r="AQ186" s="470">
        <f t="shared" si="891"/>
        <v>0</v>
      </c>
      <c r="AR186" s="192"/>
      <c r="AS186" s="191"/>
      <c r="AT186" s="191"/>
      <c r="AU186" s="191"/>
      <c r="AV186" s="191"/>
      <c r="AW186" s="192"/>
      <c r="AX186" s="192"/>
      <c r="AY186" s="192"/>
      <c r="AZ186" s="192"/>
      <c r="BA186" s="192"/>
      <c r="BB186" s="192"/>
      <c r="BC186" s="192"/>
      <c r="BD186" s="192"/>
      <c r="BE186" s="192"/>
      <c r="BF186" s="192"/>
      <c r="BG186" s="192"/>
      <c r="BH186" s="192"/>
      <c r="BI186" s="192"/>
      <c r="BJ186" s="192"/>
      <c r="BK186" s="192"/>
      <c r="BL186" s="192"/>
      <c r="BM186" s="192"/>
      <c r="BN186" s="192"/>
      <c r="BO186" s="192"/>
      <c r="BP186" s="192"/>
      <c r="BQ186" s="192"/>
      <c r="BR186" s="192"/>
      <c r="BS186" s="192"/>
      <c r="BT186" s="192"/>
      <c r="BU186" s="192"/>
      <c r="BV186" s="192"/>
      <c r="BW186" s="192"/>
      <c r="BX186" s="192"/>
      <c r="BY186" s="192"/>
      <c r="BZ186" s="192"/>
      <c r="CA186" s="192"/>
      <c r="CB186" s="192"/>
      <c r="CC186" s="192"/>
      <c r="CD186" s="192"/>
      <c r="CE186" s="192"/>
      <c r="CF186" s="192"/>
      <c r="CG186" s="192"/>
      <c r="CH186" s="192"/>
      <c r="CI186" s="192"/>
      <c r="CJ186" s="192"/>
      <c r="CK186" s="192"/>
      <c r="CL186" s="192"/>
      <c r="CM186" s="192"/>
      <c r="CN186" s="192"/>
      <c r="CO186" s="192"/>
      <c r="CP186" s="192"/>
      <c r="CQ186" s="192"/>
      <c r="CR186" s="192"/>
      <c r="CS186" s="192"/>
      <c r="CT186" s="192"/>
      <c r="CU186" s="192"/>
      <c r="CV186" s="192"/>
      <c r="CW186" s="192"/>
      <c r="CX186" s="192"/>
      <c r="CY186" s="192"/>
      <c r="CZ186" s="192"/>
      <c r="DA186" s="192"/>
      <c r="DB186" s="192"/>
      <c r="DC186" s="192"/>
      <c r="DD186" s="192"/>
      <c r="DE186" s="192"/>
      <c r="DF186" s="192"/>
      <c r="DG186" s="192"/>
      <c r="DH186" s="192"/>
      <c r="DI186" s="192"/>
      <c r="DJ186" s="192"/>
      <c r="DK186" s="192"/>
      <c r="DL186" s="192"/>
      <c r="DM186" s="192"/>
      <c r="DN186" s="192"/>
      <c r="DO186" s="192"/>
      <c r="DP186" s="192"/>
      <c r="DQ186" s="192"/>
      <c r="DR186" s="192"/>
      <c r="DS186" s="192"/>
      <c r="DT186" s="192"/>
      <c r="DU186" s="192"/>
      <c r="DV186" s="192"/>
      <c r="DW186" s="192"/>
      <c r="DX186" s="192"/>
      <c r="DY186" s="192"/>
      <c r="DZ186" s="192"/>
      <c r="EA186" s="192"/>
      <c r="EB186" s="192"/>
      <c r="EC186" s="192"/>
      <c r="ED186" s="192"/>
      <c r="EE186" s="192"/>
      <c r="EF186" s="192"/>
    </row>
    <row r="187" spans="1:136" s="74" customFormat="1" ht="15.75" customHeight="1" x14ac:dyDescent="0.25">
      <c r="A187" s="436">
        <v>3</v>
      </c>
      <c r="B187" s="68"/>
      <c r="C187" s="90"/>
      <c r="D187" s="564" t="s">
        <v>16</v>
      </c>
      <c r="E187" s="564"/>
      <c r="F187" s="564"/>
      <c r="G187" s="565"/>
      <c r="H187" s="75">
        <f t="shared" si="881"/>
        <v>0</v>
      </c>
      <c r="I187" s="77">
        <f>I188</f>
        <v>0</v>
      </c>
      <c r="J187" s="61">
        <f>J188</f>
        <v>0</v>
      </c>
      <c r="K187" s="79">
        <f t="shared" ref="K187:AQ187" si="892">K188</f>
        <v>0</v>
      </c>
      <c r="L187" s="301">
        <f t="shared" si="892"/>
        <v>0</v>
      </c>
      <c r="M187" s="95">
        <f t="shared" si="892"/>
        <v>0</v>
      </c>
      <c r="N187" s="78">
        <f t="shared" si="892"/>
        <v>0</v>
      </c>
      <c r="O187" s="78">
        <f t="shared" si="892"/>
        <v>0</v>
      </c>
      <c r="P187" s="78">
        <f t="shared" si="892"/>
        <v>0</v>
      </c>
      <c r="Q187" s="78">
        <f t="shared" si="892"/>
        <v>0</v>
      </c>
      <c r="R187" s="78">
        <f t="shared" si="892"/>
        <v>0</v>
      </c>
      <c r="S187" s="79">
        <f t="shared" si="892"/>
        <v>0</v>
      </c>
      <c r="T187" s="237">
        <f t="shared" si="884"/>
        <v>0</v>
      </c>
      <c r="U187" s="77">
        <f>U188</f>
        <v>0</v>
      </c>
      <c r="V187" s="61">
        <f>V188</f>
        <v>0</v>
      </c>
      <c r="W187" s="79">
        <f t="shared" si="892"/>
        <v>0</v>
      </c>
      <c r="X187" s="301">
        <f t="shared" si="892"/>
        <v>0</v>
      </c>
      <c r="Y187" s="95">
        <f t="shared" si="892"/>
        <v>0</v>
      </c>
      <c r="Z187" s="78">
        <f t="shared" si="892"/>
        <v>0</v>
      </c>
      <c r="AA187" s="78">
        <f t="shared" si="892"/>
        <v>0</v>
      </c>
      <c r="AB187" s="78">
        <f t="shared" si="892"/>
        <v>0</v>
      </c>
      <c r="AC187" s="78">
        <f t="shared" si="892"/>
        <v>0</v>
      </c>
      <c r="AD187" s="78">
        <f t="shared" si="892"/>
        <v>0</v>
      </c>
      <c r="AE187" s="79">
        <f t="shared" si="892"/>
        <v>0</v>
      </c>
      <c r="AF187" s="262">
        <f t="shared" si="888"/>
        <v>0</v>
      </c>
      <c r="AG187" s="315">
        <f>AG188</f>
        <v>0</v>
      </c>
      <c r="AH187" s="263">
        <f>AH188</f>
        <v>0</v>
      </c>
      <c r="AI187" s="239">
        <f t="shared" si="892"/>
        <v>0</v>
      </c>
      <c r="AJ187" s="303">
        <f t="shared" si="892"/>
        <v>0</v>
      </c>
      <c r="AK187" s="240">
        <f t="shared" si="892"/>
        <v>0</v>
      </c>
      <c r="AL187" s="241">
        <f t="shared" si="892"/>
        <v>0</v>
      </c>
      <c r="AM187" s="241">
        <f t="shared" si="892"/>
        <v>0</v>
      </c>
      <c r="AN187" s="241">
        <f t="shared" si="892"/>
        <v>0</v>
      </c>
      <c r="AO187" s="241">
        <f t="shared" si="892"/>
        <v>0</v>
      </c>
      <c r="AP187" s="241">
        <f t="shared" si="892"/>
        <v>0</v>
      </c>
      <c r="AQ187" s="239">
        <f t="shared" si="892"/>
        <v>0</v>
      </c>
      <c r="AR187" s="192"/>
      <c r="AS187" s="191"/>
      <c r="AT187" s="191"/>
      <c r="AU187" s="191"/>
      <c r="AV187" s="191"/>
      <c r="AW187" s="192"/>
      <c r="AX187" s="192"/>
      <c r="AY187" s="192"/>
      <c r="AZ187" s="192"/>
      <c r="BA187" s="192"/>
      <c r="BB187" s="192"/>
      <c r="BC187" s="192"/>
      <c r="BD187" s="192"/>
      <c r="BE187" s="192"/>
      <c r="BF187" s="192"/>
      <c r="BG187" s="192"/>
      <c r="BH187" s="192"/>
      <c r="BI187" s="192"/>
      <c r="BJ187" s="192"/>
      <c r="BK187" s="192"/>
      <c r="BL187" s="192"/>
      <c r="BM187" s="192"/>
      <c r="BN187" s="192"/>
      <c r="BO187" s="192"/>
      <c r="BP187" s="192"/>
      <c r="BQ187" s="192"/>
      <c r="BR187" s="192"/>
      <c r="BS187" s="192"/>
      <c r="BT187" s="192"/>
      <c r="BU187" s="192"/>
      <c r="BV187" s="192"/>
      <c r="BW187" s="192"/>
      <c r="BX187" s="192"/>
      <c r="BY187" s="192"/>
      <c r="BZ187" s="192"/>
      <c r="CA187" s="192"/>
      <c r="CB187" s="192"/>
      <c r="CC187" s="192"/>
      <c r="CD187" s="192"/>
      <c r="CE187" s="192"/>
      <c r="CF187" s="192"/>
      <c r="CG187" s="192"/>
      <c r="CH187" s="192"/>
      <c r="CI187" s="192"/>
      <c r="CJ187" s="192"/>
      <c r="CK187" s="192"/>
      <c r="CL187" s="192"/>
      <c r="CM187" s="192"/>
      <c r="CN187" s="192"/>
      <c r="CO187" s="192"/>
      <c r="CP187" s="192"/>
      <c r="CQ187" s="192"/>
      <c r="CR187" s="192"/>
      <c r="CS187" s="192"/>
      <c r="CT187" s="192"/>
      <c r="CU187" s="192"/>
      <c r="CV187" s="192"/>
      <c r="CW187" s="192"/>
      <c r="CX187" s="192"/>
      <c r="CY187" s="192"/>
      <c r="CZ187" s="192"/>
      <c r="DA187" s="192"/>
      <c r="DB187" s="192"/>
      <c r="DC187" s="192"/>
      <c r="DD187" s="192"/>
      <c r="DE187" s="192"/>
      <c r="DF187" s="192"/>
      <c r="DG187" s="192"/>
      <c r="DH187" s="192"/>
      <c r="DI187" s="192"/>
      <c r="DJ187" s="192"/>
      <c r="DK187" s="192"/>
      <c r="DL187" s="192"/>
      <c r="DM187" s="192"/>
      <c r="DN187" s="192"/>
      <c r="DO187" s="192"/>
      <c r="DP187" s="192"/>
      <c r="DQ187" s="192"/>
      <c r="DR187" s="192"/>
      <c r="DS187" s="192"/>
      <c r="DT187" s="192"/>
      <c r="DU187" s="192"/>
      <c r="DV187" s="192"/>
      <c r="DW187" s="192"/>
      <c r="DX187" s="192"/>
      <c r="DY187" s="192"/>
      <c r="DZ187" s="192"/>
      <c r="EA187" s="192"/>
      <c r="EB187" s="192"/>
      <c r="EC187" s="192"/>
      <c r="ED187" s="192"/>
      <c r="EE187" s="192"/>
      <c r="EF187" s="192"/>
    </row>
    <row r="188" spans="1:136" s="73" customFormat="1" ht="15.75" customHeight="1" x14ac:dyDescent="0.25">
      <c r="A188" s="562">
        <v>32</v>
      </c>
      <c r="B188" s="563"/>
      <c r="C188" s="90"/>
      <c r="D188" s="564" t="s">
        <v>4</v>
      </c>
      <c r="E188" s="564"/>
      <c r="F188" s="564"/>
      <c r="G188" s="565"/>
      <c r="H188" s="75">
        <f t="shared" si="881"/>
        <v>0</v>
      </c>
      <c r="I188" s="77">
        <f>SUM(I189:I190)</f>
        <v>0</v>
      </c>
      <c r="J188" s="61">
        <f>SUM(J189:J190)</f>
        <v>0</v>
      </c>
      <c r="K188" s="79">
        <f t="shared" ref="K188:S188" si="893">SUM(K189:K190)</f>
        <v>0</v>
      </c>
      <c r="L188" s="301">
        <f t="shared" si="893"/>
        <v>0</v>
      </c>
      <c r="M188" s="95">
        <f t="shared" si="893"/>
        <v>0</v>
      </c>
      <c r="N188" s="78">
        <f t="shared" si="893"/>
        <v>0</v>
      </c>
      <c r="O188" s="78">
        <f t="shared" ref="O188" si="894">SUM(O189:O190)</f>
        <v>0</v>
      </c>
      <c r="P188" s="78">
        <f t="shared" si="893"/>
        <v>0</v>
      </c>
      <c r="Q188" s="78">
        <f t="shared" si="893"/>
        <v>0</v>
      </c>
      <c r="R188" s="78">
        <f t="shared" si="893"/>
        <v>0</v>
      </c>
      <c r="S188" s="79">
        <f t="shared" si="893"/>
        <v>0</v>
      </c>
      <c r="T188" s="237">
        <f t="shared" si="884"/>
        <v>0</v>
      </c>
      <c r="U188" s="77">
        <f>SUM(U189:U190)</f>
        <v>0</v>
      </c>
      <c r="V188" s="61">
        <f>SUM(V189:V190)</f>
        <v>0</v>
      </c>
      <c r="W188" s="79">
        <f t="shared" ref="W188:AE188" si="895">SUM(W189:W190)</f>
        <v>0</v>
      </c>
      <c r="X188" s="301">
        <f t="shared" si="895"/>
        <v>0</v>
      </c>
      <c r="Y188" s="95">
        <f t="shared" si="895"/>
        <v>0</v>
      </c>
      <c r="Z188" s="78">
        <f t="shared" si="895"/>
        <v>0</v>
      </c>
      <c r="AA188" s="78">
        <f t="shared" ref="AA188" si="896">SUM(AA189:AA190)</f>
        <v>0</v>
      </c>
      <c r="AB188" s="78">
        <f t="shared" si="895"/>
        <v>0</v>
      </c>
      <c r="AC188" s="78">
        <f t="shared" si="895"/>
        <v>0</v>
      </c>
      <c r="AD188" s="78">
        <f t="shared" si="895"/>
        <v>0</v>
      </c>
      <c r="AE188" s="79">
        <f t="shared" si="895"/>
        <v>0</v>
      </c>
      <c r="AF188" s="262">
        <f t="shared" si="888"/>
        <v>0</v>
      </c>
      <c r="AG188" s="315">
        <f>SUM(AG189:AG190)</f>
        <v>0</v>
      </c>
      <c r="AH188" s="263">
        <f>SUM(AH189:AH190)</f>
        <v>0</v>
      </c>
      <c r="AI188" s="239">
        <f t="shared" ref="AI188:AQ188" si="897">SUM(AI189:AI190)</f>
        <v>0</v>
      </c>
      <c r="AJ188" s="303">
        <f t="shared" si="897"/>
        <v>0</v>
      </c>
      <c r="AK188" s="240">
        <f t="shared" si="897"/>
        <v>0</v>
      </c>
      <c r="AL188" s="241">
        <f t="shared" si="897"/>
        <v>0</v>
      </c>
      <c r="AM188" s="241">
        <f t="shared" ref="AM188" si="898">SUM(AM189:AM190)</f>
        <v>0</v>
      </c>
      <c r="AN188" s="241">
        <f t="shared" si="897"/>
        <v>0</v>
      </c>
      <c r="AO188" s="241">
        <f t="shared" si="897"/>
        <v>0</v>
      </c>
      <c r="AP188" s="241">
        <f t="shared" si="897"/>
        <v>0</v>
      </c>
      <c r="AQ188" s="239">
        <f t="shared" si="897"/>
        <v>0</v>
      </c>
      <c r="AR188" s="190"/>
      <c r="AS188" s="190"/>
      <c r="AT188" s="190"/>
      <c r="AU188" s="190"/>
      <c r="AV188" s="190"/>
      <c r="AW188" s="190"/>
      <c r="AX188" s="190"/>
      <c r="AY188" s="190"/>
      <c r="AZ188" s="190"/>
      <c r="BA188" s="190"/>
      <c r="BB188" s="190"/>
      <c r="BC188" s="190"/>
      <c r="BD188" s="190"/>
      <c r="BE188" s="190"/>
      <c r="BF188" s="190"/>
      <c r="BG188" s="190"/>
      <c r="BH188" s="190"/>
      <c r="BI188" s="190"/>
      <c r="BJ188" s="190"/>
      <c r="BK188" s="190"/>
      <c r="BL188" s="190"/>
      <c r="BM188" s="190"/>
      <c r="BN188" s="190"/>
      <c r="BO188" s="190"/>
      <c r="BP188" s="190"/>
      <c r="BQ188" s="190"/>
      <c r="BR188" s="190"/>
      <c r="BS188" s="190"/>
      <c r="BT188" s="190"/>
      <c r="BU188" s="190"/>
      <c r="BV188" s="190"/>
      <c r="BW188" s="190"/>
      <c r="BX188" s="190"/>
      <c r="BY188" s="190"/>
      <c r="BZ188" s="190"/>
      <c r="CA188" s="190"/>
      <c r="CB188" s="190"/>
      <c r="CC188" s="190"/>
      <c r="CD188" s="190"/>
      <c r="CE188" s="190"/>
      <c r="CF188" s="190"/>
      <c r="CG188" s="190"/>
      <c r="CH188" s="190"/>
      <c r="CI188" s="190"/>
      <c r="CJ188" s="190"/>
      <c r="CK188" s="190"/>
      <c r="CL188" s="190"/>
      <c r="CM188" s="190"/>
      <c r="CN188" s="190"/>
      <c r="CO188" s="190"/>
      <c r="CP188" s="190"/>
      <c r="CQ188" s="190"/>
      <c r="CR188" s="190"/>
      <c r="CS188" s="190"/>
      <c r="CT188" s="190"/>
      <c r="CU188" s="190"/>
      <c r="CV188" s="190"/>
      <c r="CW188" s="190"/>
      <c r="CX188" s="190"/>
      <c r="CY188" s="190"/>
      <c r="CZ188" s="190"/>
      <c r="DA188" s="190"/>
      <c r="DB188" s="190"/>
      <c r="DC188" s="190"/>
      <c r="DD188" s="190"/>
      <c r="DE188" s="190"/>
      <c r="DF188" s="190"/>
      <c r="DG188" s="190"/>
      <c r="DH188" s="190"/>
      <c r="DI188" s="190"/>
      <c r="DJ188" s="190"/>
      <c r="DK188" s="190"/>
      <c r="DL188" s="190"/>
      <c r="DM188" s="190"/>
      <c r="DN188" s="190"/>
      <c r="DO188" s="190"/>
      <c r="DP188" s="190"/>
      <c r="DQ188" s="190"/>
      <c r="DR188" s="190"/>
      <c r="DS188" s="190"/>
      <c r="DT188" s="190"/>
      <c r="DU188" s="190"/>
      <c r="DV188" s="190"/>
      <c r="DW188" s="190"/>
      <c r="DX188" s="190"/>
      <c r="DY188" s="190"/>
      <c r="DZ188" s="190"/>
      <c r="EA188" s="190"/>
      <c r="EB188" s="190"/>
      <c r="EC188" s="190"/>
      <c r="ED188" s="190"/>
      <c r="EE188" s="190"/>
      <c r="EF188" s="190"/>
    </row>
    <row r="189" spans="1:136" s="72" customFormat="1" ht="15.75" customHeight="1" x14ac:dyDescent="0.25">
      <c r="A189" s="230"/>
      <c r="B189" s="179"/>
      <c r="C189" s="179">
        <v>322</v>
      </c>
      <c r="D189" s="566" t="s">
        <v>6</v>
      </c>
      <c r="E189" s="566"/>
      <c r="F189" s="566"/>
      <c r="G189" s="567"/>
      <c r="H189" s="76">
        <f t="shared" si="881"/>
        <v>0</v>
      </c>
      <c r="I189" s="80"/>
      <c r="J189" s="94"/>
      <c r="K189" s="82"/>
      <c r="L189" s="302"/>
      <c r="M189" s="118"/>
      <c r="N189" s="81"/>
      <c r="O189" s="81"/>
      <c r="P189" s="81"/>
      <c r="Q189" s="81"/>
      <c r="R189" s="81"/>
      <c r="S189" s="82"/>
      <c r="T189" s="28">
        <f t="shared" si="884"/>
        <v>0</v>
      </c>
      <c r="U189" s="80"/>
      <c r="V189" s="94"/>
      <c r="W189" s="82"/>
      <c r="X189" s="302"/>
      <c r="Y189" s="118"/>
      <c r="Z189" s="81"/>
      <c r="AA189" s="81"/>
      <c r="AB189" s="81"/>
      <c r="AC189" s="81"/>
      <c r="AD189" s="81"/>
      <c r="AE189" s="82"/>
      <c r="AF189" s="109">
        <f t="shared" si="888"/>
        <v>0</v>
      </c>
      <c r="AG189" s="29">
        <f t="shared" ref="AG189:AG190" si="899">I189+U189</f>
        <v>0</v>
      </c>
      <c r="AH189" s="92">
        <f t="shared" ref="AH189:AH190" si="900">J189+V189</f>
        <v>0</v>
      </c>
      <c r="AI189" s="31">
        <f t="shared" ref="AI189:AI190" si="901">K189+W189</f>
        <v>0</v>
      </c>
      <c r="AJ189" s="326">
        <f t="shared" ref="AJ189:AJ190" si="902">L189+X189</f>
        <v>0</v>
      </c>
      <c r="AK189" s="290">
        <f t="shared" ref="AK189:AK190" si="903">M189+Y189</f>
        <v>0</v>
      </c>
      <c r="AL189" s="30">
        <f t="shared" ref="AL189:AL190" si="904">N189+Z189</f>
        <v>0</v>
      </c>
      <c r="AM189" s="30">
        <f t="shared" ref="AM189:AM190" si="905">O189+AA189</f>
        <v>0</v>
      </c>
      <c r="AN189" s="30">
        <f t="shared" ref="AN189:AN190" si="906">P189+AB189</f>
        <v>0</v>
      </c>
      <c r="AO189" s="30">
        <f t="shared" ref="AO189:AO190" si="907">Q189+AC189</f>
        <v>0</v>
      </c>
      <c r="AP189" s="30">
        <f t="shared" ref="AP189:AP190" si="908">R189+AD189</f>
        <v>0</v>
      </c>
      <c r="AQ189" s="31">
        <f t="shared" ref="AQ189:AQ190" si="909">S189+AE189</f>
        <v>0</v>
      </c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72" customFormat="1" ht="15.75" customHeight="1" x14ac:dyDescent="0.25">
      <c r="A190" s="230"/>
      <c r="B190" s="179"/>
      <c r="C190" s="179">
        <v>323</v>
      </c>
      <c r="D190" s="566" t="s">
        <v>7</v>
      </c>
      <c r="E190" s="566"/>
      <c r="F190" s="566"/>
      <c r="G190" s="567"/>
      <c r="H190" s="76">
        <f t="shared" si="881"/>
        <v>0</v>
      </c>
      <c r="I190" s="80"/>
      <c r="J190" s="94"/>
      <c r="K190" s="82"/>
      <c r="L190" s="302"/>
      <c r="M190" s="118"/>
      <c r="N190" s="81"/>
      <c r="O190" s="81"/>
      <c r="P190" s="81"/>
      <c r="Q190" s="81"/>
      <c r="R190" s="81"/>
      <c r="S190" s="82"/>
      <c r="T190" s="28">
        <f t="shared" si="884"/>
        <v>0</v>
      </c>
      <c r="U190" s="80"/>
      <c r="V190" s="94"/>
      <c r="W190" s="82"/>
      <c r="X190" s="302"/>
      <c r="Y190" s="118"/>
      <c r="Z190" s="81"/>
      <c r="AA190" s="81"/>
      <c r="AB190" s="81"/>
      <c r="AC190" s="81"/>
      <c r="AD190" s="81"/>
      <c r="AE190" s="82"/>
      <c r="AF190" s="109">
        <f t="shared" si="888"/>
        <v>0</v>
      </c>
      <c r="AG190" s="29">
        <f t="shared" si="899"/>
        <v>0</v>
      </c>
      <c r="AH190" s="92">
        <f t="shared" si="900"/>
        <v>0</v>
      </c>
      <c r="AI190" s="31">
        <f t="shared" si="901"/>
        <v>0</v>
      </c>
      <c r="AJ190" s="326">
        <f t="shared" si="902"/>
        <v>0</v>
      </c>
      <c r="AK190" s="290">
        <f t="shared" si="903"/>
        <v>0</v>
      </c>
      <c r="AL190" s="30">
        <f t="shared" si="904"/>
        <v>0</v>
      </c>
      <c r="AM190" s="30">
        <f t="shared" si="905"/>
        <v>0</v>
      </c>
      <c r="AN190" s="30">
        <f t="shared" si="906"/>
        <v>0</v>
      </c>
      <c r="AO190" s="30">
        <f t="shared" si="907"/>
        <v>0</v>
      </c>
      <c r="AP190" s="30">
        <f t="shared" si="908"/>
        <v>0</v>
      </c>
      <c r="AQ190" s="31">
        <f t="shared" si="909"/>
        <v>0</v>
      </c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</row>
    <row r="191" spans="1:136" s="74" customFormat="1" ht="27" customHeight="1" x14ac:dyDescent="0.25">
      <c r="A191" s="436">
        <v>4</v>
      </c>
      <c r="B191" s="66"/>
      <c r="C191" s="66"/>
      <c r="D191" s="573" t="s">
        <v>17</v>
      </c>
      <c r="E191" s="573"/>
      <c r="F191" s="573"/>
      <c r="G191" s="574"/>
      <c r="H191" s="75">
        <f t="shared" si="881"/>
        <v>76000</v>
      </c>
      <c r="I191" s="77">
        <f>I192</f>
        <v>0</v>
      </c>
      <c r="J191" s="61">
        <f>J192</f>
        <v>10000</v>
      </c>
      <c r="K191" s="79">
        <f t="shared" ref="K191:AQ191" si="910">K192</f>
        <v>0</v>
      </c>
      <c r="L191" s="301">
        <f t="shared" si="910"/>
        <v>0</v>
      </c>
      <c r="M191" s="95">
        <f t="shared" si="910"/>
        <v>66000</v>
      </c>
      <c r="N191" s="78">
        <f t="shared" si="910"/>
        <v>0</v>
      </c>
      <c r="O191" s="78">
        <f t="shared" si="910"/>
        <v>0</v>
      </c>
      <c r="P191" s="78">
        <f t="shared" si="910"/>
        <v>0</v>
      </c>
      <c r="Q191" s="78">
        <f t="shared" si="910"/>
        <v>0</v>
      </c>
      <c r="R191" s="78">
        <f t="shared" si="910"/>
        <v>0</v>
      </c>
      <c r="S191" s="79">
        <f t="shared" si="910"/>
        <v>0</v>
      </c>
      <c r="T191" s="237">
        <f t="shared" si="884"/>
        <v>0</v>
      </c>
      <c r="U191" s="77">
        <f>U192</f>
        <v>0</v>
      </c>
      <c r="V191" s="61">
        <f>V192</f>
        <v>0</v>
      </c>
      <c r="W191" s="79">
        <f t="shared" si="910"/>
        <v>0</v>
      </c>
      <c r="X191" s="301">
        <f t="shared" si="910"/>
        <v>0</v>
      </c>
      <c r="Y191" s="95">
        <f t="shared" si="910"/>
        <v>0</v>
      </c>
      <c r="Z191" s="78">
        <f t="shared" si="910"/>
        <v>0</v>
      </c>
      <c r="AA191" s="78">
        <f t="shared" si="910"/>
        <v>0</v>
      </c>
      <c r="AB191" s="78">
        <f t="shared" si="910"/>
        <v>0</v>
      </c>
      <c r="AC191" s="78">
        <f t="shared" si="910"/>
        <v>0</v>
      </c>
      <c r="AD191" s="78">
        <f t="shared" si="910"/>
        <v>0</v>
      </c>
      <c r="AE191" s="79">
        <f t="shared" si="910"/>
        <v>0</v>
      </c>
      <c r="AF191" s="262">
        <f t="shared" si="888"/>
        <v>76000</v>
      </c>
      <c r="AG191" s="315">
        <f>AG192</f>
        <v>0</v>
      </c>
      <c r="AH191" s="263">
        <f>AH192</f>
        <v>10000</v>
      </c>
      <c r="AI191" s="239">
        <f t="shared" si="910"/>
        <v>0</v>
      </c>
      <c r="AJ191" s="303">
        <f t="shared" si="910"/>
        <v>0</v>
      </c>
      <c r="AK191" s="240">
        <f t="shared" si="910"/>
        <v>66000</v>
      </c>
      <c r="AL191" s="241">
        <f t="shared" si="910"/>
        <v>0</v>
      </c>
      <c r="AM191" s="241">
        <f t="shared" si="910"/>
        <v>0</v>
      </c>
      <c r="AN191" s="241">
        <f t="shared" si="910"/>
        <v>0</v>
      </c>
      <c r="AO191" s="241">
        <f t="shared" si="910"/>
        <v>0</v>
      </c>
      <c r="AP191" s="241">
        <f t="shared" si="910"/>
        <v>0</v>
      </c>
      <c r="AQ191" s="239">
        <f t="shared" si="910"/>
        <v>0</v>
      </c>
      <c r="AR191" s="192"/>
      <c r="AS191" s="191"/>
      <c r="AT191" s="191"/>
      <c r="AU191" s="191"/>
      <c r="AV191" s="191"/>
      <c r="AW191" s="192"/>
      <c r="AX191" s="192"/>
      <c r="AY191" s="192"/>
      <c r="AZ191" s="192"/>
      <c r="BA191" s="192"/>
      <c r="BB191" s="192"/>
      <c r="BC191" s="192"/>
      <c r="BD191" s="192"/>
      <c r="BE191" s="192"/>
      <c r="BF191" s="192"/>
      <c r="BG191" s="192"/>
      <c r="BH191" s="192"/>
      <c r="BI191" s="192"/>
      <c r="BJ191" s="192"/>
      <c r="BK191" s="192"/>
      <c r="BL191" s="192"/>
      <c r="BM191" s="192"/>
      <c r="BN191" s="192"/>
      <c r="BO191" s="192"/>
      <c r="BP191" s="192"/>
      <c r="BQ191" s="192"/>
      <c r="BR191" s="192"/>
      <c r="BS191" s="192"/>
      <c r="BT191" s="192"/>
      <c r="BU191" s="192"/>
      <c r="BV191" s="192"/>
      <c r="BW191" s="192"/>
      <c r="BX191" s="192"/>
      <c r="BY191" s="192"/>
      <c r="BZ191" s="192"/>
      <c r="CA191" s="192"/>
      <c r="CB191" s="192"/>
      <c r="CC191" s="192"/>
      <c r="CD191" s="192"/>
      <c r="CE191" s="192"/>
      <c r="CF191" s="192"/>
      <c r="CG191" s="192"/>
      <c r="CH191" s="192"/>
      <c r="CI191" s="192"/>
      <c r="CJ191" s="192"/>
      <c r="CK191" s="192"/>
      <c r="CL191" s="192"/>
      <c r="CM191" s="192"/>
      <c r="CN191" s="192"/>
      <c r="CO191" s="192"/>
      <c r="CP191" s="192"/>
      <c r="CQ191" s="192"/>
      <c r="CR191" s="192"/>
      <c r="CS191" s="192"/>
      <c r="CT191" s="192"/>
      <c r="CU191" s="192"/>
      <c r="CV191" s="192"/>
      <c r="CW191" s="192"/>
      <c r="CX191" s="192"/>
      <c r="CY191" s="192"/>
      <c r="CZ191" s="192"/>
      <c r="DA191" s="192"/>
      <c r="DB191" s="192"/>
      <c r="DC191" s="192"/>
      <c r="DD191" s="192"/>
      <c r="DE191" s="192"/>
      <c r="DF191" s="192"/>
      <c r="DG191" s="192"/>
      <c r="DH191" s="192"/>
      <c r="DI191" s="192"/>
      <c r="DJ191" s="192"/>
      <c r="DK191" s="192"/>
      <c r="DL191" s="192"/>
      <c r="DM191" s="192"/>
      <c r="DN191" s="192"/>
      <c r="DO191" s="192"/>
      <c r="DP191" s="192"/>
      <c r="DQ191" s="192"/>
      <c r="DR191" s="192"/>
      <c r="DS191" s="192"/>
      <c r="DT191" s="192"/>
      <c r="DU191" s="192"/>
      <c r="DV191" s="192"/>
      <c r="DW191" s="192"/>
      <c r="DX191" s="192"/>
      <c r="DY191" s="192"/>
      <c r="DZ191" s="192"/>
      <c r="EA191" s="192"/>
      <c r="EB191" s="192"/>
      <c r="EC191" s="192"/>
      <c r="ED191" s="192"/>
      <c r="EE191" s="192"/>
      <c r="EF191" s="192"/>
    </row>
    <row r="192" spans="1:136" s="73" customFormat="1" ht="24.75" customHeight="1" x14ac:dyDescent="0.25">
      <c r="A192" s="562">
        <v>42</v>
      </c>
      <c r="B192" s="563"/>
      <c r="C192" s="437"/>
      <c r="D192" s="564" t="s">
        <v>45</v>
      </c>
      <c r="E192" s="564"/>
      <c r="F192" s="564"/>
      <c r="G192" s="565"/>
      <c r="H192" s="75">
        <f t="shared" si="881"/>
        <v>76000</v>
      </c>
      <c r="I192" s="77">
        <f t="shared" ref="I192:S192" si="911">SUM(I193:I195)</f>
        <v>0</v>
      </c>
      <c r="J192" s="61">
        <f t="shared" si="911"/>
        <v>10000</v>
      </c>
      <c r="K192" s="79">
        <f t="shared" si="911"/>
        <v>0</v>
      </c>
      <c r="L192" s="301">
        <f t="shared" si="911"/>
        <v>0</v>
      </c>
      <c r="M192" s="95">
        <f t="shared" si="911"/>
        <v>66000</v>
      </c>
      <c r="N192" s="78">
        <f t="shared" si="911"/>
        <v>0</v>
      </c>
      <c r="O192" s="78">
        <f t="shared" si="911"/>
        <v>0</v>
      </c>
      <c r="P192" s="78">
        <f t="shared" si="911"/>
        <v>0</v>
      </c>
      <c r="Q192" s="78">
        <f t="shared" si="911"/>
        <v>0</v>
      </c>
      <c r="R192" s="78">
        <f t="shared" si="911"/>
        <v>0</v>
      </c>
      <c r="S192" s="79">
        <f t="shared" si="911"/>
        <v>0</v>
      </c>
      <c r="T192" s="237">
        <f t="shared" si="884"/>
        <v>0</v>
      </c>
      <c r="U192" s="77">
        <f t="shared" ref="U192:AE192" si="912">SUM(U193:U195)</f>
        <v>0</v>
      </c>
      <c r="V192" s="61">
        <f t="shared" si="912"/>
        <v>0</v>
      </c>
      <c r="W192" s="79">
        <f t="shared" si="912"/>
        <v>0</v>
      </c>
      <c r="X192" s="301">
        <f t="shared" si="912"/>
        <v>0</v>
      </c>
      <c r="Y192" s="95">
        <f t="shared" si="912"/>
        <v>0</v>
      </c>
      <c r="Z192" s="78">
        <f t="shared" si="912"/>
        <v>0</v>
      </c>
      <c r="AA192" s="78">
        <f t="shared" si="912"/>
        <v>0</v>
      </c>
      <c r="AB192" s="78">
        <f t="shared" si="912"/>
        <v>0</v>
      </c>
      <c r="AC192" s="78">
        <f t="shared" si="912"/>
        <v>0</v>
      </c>
      <c r="AD192" s="78">
        <f t="shared" si="912"/>
        <v>0</v>
      </c>
      <c r="AE192" s="79">
        <f t="shared" si="912"/>
        <v>0</v>
      </c>
      <c r="AF192" s="262">
        <f t="shared" si="888"/>
        <v>76000</v>
      </c>
      <c r="AG192" s="315">
        <f t="shared" ref="AG192:AQ192" si="913">SUM(AG193:AG195)</f>
        <v>0</v>
      </c>
      <c r="AH192" s="263">
        <f t="shared" si="913"/>
        <v>10000</v>
      </c>
      <c r="AI192" s="239">
        <f t="shared" si="913"/>
        <v>0</v>
      </c>
      <c r="AJ192" s="303">
        <f t="shared" si="913"/>
        <v>0</v>
      </c>
      <c r="AK192" s="240">
        <f t="shared" si="913"/>
        <v>66000</v>
      </c>
      <c r="AL192" s="241">
        <f t="shared" si="913"/>
        <v>0</v>
      </c>
      <c r="AM192" s="241">
        <f t="shared" si="913"/>
        <v>0</v>
      </c>
      <c r="AN192" s="241">
        <f t="shared" si="913"/>
        <v>0</v>
      </c>
      <c r="AO192" s="241">
        <f t="shared" si="913"/>
        <v>0</v>
      </c>
      <c r="AP192" s="241">
        <f t="shared" si="913"/>
        <v>0</v>
      </c>
      <c r="AQ192" s="239">
        <f t="shared" si="913"/>
        <v>0</v>
      </c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0"/>
      <c r="BN192" s="190"/>
      <c r="BO192" s="190"/>
      <c r="BP192" s="190"/>
      <c r="BQ192" s="190"/>
      <c r="BR192" s="190"/>
      <c r="BS192" s="190"/>
      <c r="BT192" s="190"/>
      <c r="BU192" s="190"/>
      <c r="BV192" s="190"/>
      <c r="BW192" s="190"/>
      <c r="BX192" s="190"/>
      <c r="BY192" s="190"/>
      <c r="BZ192" s="190"/>
      <c r="CA192" s="190"/>
      <c r="CB192" s="190"/>
      <c r="CC192" s="190"/>
      <c r="CD192" s="190"/>
      <c r="CE192" s="190"/>
      <c r="CF192" s="190"/>
      <c r="CG192" s="190"/>
      <c r="CH192" s="190"/>
      <c r="CI192" s="190"/>
      <c r="CJ192" s="190"/>
      <c r="CK192" s="190"/>
      <c r="CL192" s="190"/>
      <c r="CM192" s="190"/>
      <c r="CN192" s="190"/>
      <c r="CO192" s="190"/>
      <c r="CP192" s="190"/>
      <c r="CQ192" s="190"/>
      <c r="CR192" s="190"/>
      <c r="CS192" s="190"/>
      <c r="CT192" s="190"/>
      <c r="CU192" s="190"/>
      <c r="CV192" s="190"/>
      <c r="CW192" s="190"/>
      <c r="CX192" s="190"/>
      <c r="CY192" s="190"/>
      <c r="CZ192" s="190"/>
      <c r="DA192" s="190"/>
      <c r="DB192" s="190"/>
      <c r="DC192" s="190"/>
      <c r="DD192" s="190"/>
      <c r="DE192" s="190"/>
      <c r="DF192" s="190"/>
      <c r="DG192" s="190"/>
      <c r="DH192" s="190"/>
      <c r="DI192" s="190"/>
      <c r="DJ192" s="190"/>
      <c r="DK192" s="190"/>
      <c r="DL192" s="190"/>
      <c r="DM192" s="190"/>
      <c r="DN192" s="190"/>
      <c r="DO192" s="190"/>
      <c r="DP192" s="190"/>
      <c r="DQ192" s="190"/>
      <c r="DR192" s="190"/>
      <c r="DS192" s="190"/>
      <c r="DT192" s="190"/>
      <c r="DU192" s="190"/>
      <c r="DV192" s="190"/>
      <c r="DW192" s="190"/>
      <c r="DX192" s="190"/>
      <c r="DY192" s="190"/>
      <c r="DZ192" s="190"/>
      <c r="EA192" s="190"/>
      <c r="EB192" s="190"/>
      <c r="EC192" s="190"/>
      <c r="ED192" s="190"/>
      <c r="EE192" s="190"/>
      <c r="EF192" s="190"/>
    </row>
    <row r="193" spans="1:136" s="73" customFormat="1" ht="15" x14ac:dyDescent="0.25">
      <c r="A193" s="231"/>
      <c r="B193" s="179"/>
      <c r="C193" s="179">
        <v>421</v>
      </c>
      <c r="D193" s="566" t="s">
        <v>71</v>
      </c>
      <c r="E193" s="566"/>
      <c r="F193" s="566"/>
      <c r="G193" s="567"/>
      <c r="H193" s="76">
        <f t="shared" si="881"/>
        <v>0</v>
      </c>
      <c r="I193" s="80"/>
      <c r="J193" s="94"/>
      <c r="K193" s="82"/>
      <c r="L193" s="302"/>
      <c r="M193" s="118"/>
      <c r="N193" s="81"/>
      <c r="O193" s="81"/>
      <c r="P193" s="81"/>
      <c r="Q193" s="81"/>
      <c r="R193" s="81"/>
      <c r="S193" s="82"/>
      <c r="T193" s="28">
        <f t="shared" si="884"/>
        <v>0</v>
      </c>
      <c r="U193" s="80"/>
      <c r="V193" s="94"/>
      <c r="W193" s="82"/>
      <c r="X193" s="302"/>
      <c r="Y193" s="118"/>
      <c r="Z193" s="81"/>
      <c r="AA193" s="81"/>
      <c r="AB193" s="81"/>
      <c r="AC193" s="81"/>
      <c r="AD193" s="81"/>
      <c r="AE193" s="82"/>
      <c r="AF193" s="109">
        <f t="shared" si="888"/>
        <v>0</v>
      </c>
      <c r="AG193" s="29">
        <f t="shared" ref="AG193:AG195" si="914">I193+U193</f>
        <v>0</v>
      </c>
      <c r="AH193" s="92">
        <f t="shared" ref="AH193:AH195" si="915">J193+V193</f>
        <v>0</v>
      </c>
      <c r="AI193" s="31">
        <f t="shared" ref="AI193:AI195" si="916">K193+W193</f>
        <v>0</v>
      </c>
      <c r="AJ193" s="326">
        <f t="shared" ref="AJ193:AJ195" si="917">L193+X193</f>
        <v>0</v>
      </c>
      <c r="AK193" s="290">
        <f t="shared" ref="AK193:AK195" si="918">M193+Y193</f>
        <v>0</v>
      </c>
      <c r="AL193" s="30">
        <f t="shared" ref="AL193:AL195" si="919">N193+Z193</f>
        <v>0</v>
      </c>
      <c r="AM193" s="30">
        <f t="shared" ref="AM193:AM195" si="920">O193+AA193</f>
        <v>0</v>
      </c>
      <c r="AN193" s="30">
        <f t="shared" ref="AN193:AN195" si="921">P193+AB193</f>
        <v>0</v>
      </c>
      <c r="AO193" s="30">
        <f t="shared" ref="AO193:AO195" si="922">Q193+AC193</f>
        <v>0</v>
      </c>
      <c r="AP193" s="30">
        <f t="shared" ref="AP193:AP195" si="923">R193+AD193</f>
        <v>0</v>
      </c>
      <c r="AQ193" s="31">
        <f t="shared" ref="AQ193:AQ195" si="924">S193+AE193</f>
        <v>0</v>
      </c>
      <c r="AR193" s="190"/>
      <c r="AS193" s="190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190"/>
      <c r="BH193" s="190"/>
      <c r="BI193" s="190"/>
      <c r="BJ193" s="190"/>
      <c r="BK193" s="190"/>
      <c r="BL193" s="190"/>
      <c r="BM193" s="190"/>
      <c r="BN193" s="190"/>
      <c r="BO193" s="190"/>
      <c r="BP193" s="190"/>
      <c r="BQ193" s="190"/>
      <c r="BR193" s="190"/>
      <c r="BS193" s="190"/>
      <c r="BT193" s="190"/>
      <c r="BU193" s="190"/>
      <c r="BV193" s="190"/>
      <c r="BW193" s="190"/>
      <c r="BX193" s="190"/>
      <c r="BY193" s="190"/>
      <c r="BZ193" s="190"/>
      <c r="CA193" s="190"/>
      <c r="CB193" s="190"/>
      <c r="CC193" s="190"/>
      <c r="CD193" s="190"/>
      <c r="CE193" s="190"/>
      <c r="CF193" s="190"/>
      <c r="CG193" s="190"/>
      <c r="CH193" s="190"/>
      <c r="CI193" s="190"/>
      <c r="CJ193" s="190"/>
      <c r="CK193" s="190"/>
      <c r="CL193" s="190"/>
      <c r="CM193" s="190"/>
      <c r="CN193" s="190"/>
      <c r="CO193" s="190"/>
      <c r="CP193" s="190"/>
      <c r="CQ193" s="190"/>
      <c r="CR193" s="190"/>
      <c r="CS193" s="190"/>
      <c r="CT193" s="190"/>
      <c r="CU193" s="190"/>
      <c r="CV193" s="190"/>
      <c r="CW193" s="190"/>
      <c r="CX193" s="190"/>
      <c r="CY193" s="190"/>
      <c r="CZ193" s="190"/>
      <c r="DA193" s="190"/>
      <c r="DB193" s="190"/>
      <c r="DC193" s="190"/>
      <c r="DD193" s="190"/>
      <c r="DE193" s="190"/>
      <c r="DF193" s="190"/>
      <c r="DG193" s="190"/>
      <c r="DH193" s="190"/>
      <c r="DI193" s="190"/>
      <c r="DJ193" s="190"/>
      <c r="DK193" s="190"/>
      <c r="DL193" s="190"/>
      <c r="DM193" s="190"/>
      <c r="DN193" s="190"/>
      <c r="DO193" s="190"/>
      <c r="DP193" s="190"/>
      <c r="DQ193" s="190"/>
      <c r="DR193" s="190"/>
      <c r="DS193" s="190"/>
      <c r="DT193" s="190"/>
      <c r="DU193" s="190"/>
      <c r="DV193" s="190"/>
      <c r="DW193" s="190"/>
      <c r="DX193" s="190"/>
      <c r="DY193" s="190"/>
      <c r="DZ193" s="190"/>
      <c r="EA193" s="190"/>
      <c r="EB193" s="190"/>
      <c r="EC193" s="190"/>
      <c r="ED193" s="190"/>
      <c r="EE193" s="190"/>
      <c r="EF193" s="190"/>
    </row>
    <row r="194" spans="1:136" s="72" customFormat="1" ht="14.25" x14ac:dyDescent="0.25">
      <c r="A194" s="230"/>
      <c r="B194" s="179"/>
      <c r="C194" s="179">
        <v>422</v>
      </c>
      <c r="D194" s="566" t="s">
        <v>11</v>
      </c>
      <c r="E194" s="566"/>
      <c r="F194" s="566"/>
      <c r="G194" s="567"/>
      <c r="H194" s="76">
        <f t="shared" ref="H194" si="925">SUM(I194:S194)</f>
        <v>76000</v>
      </c>
      <c r="I194" s="80"/>
      <c r="J194" s="94">
        <v>10000</v>
      </c>
      <c r="K194" s="82"/>
      <c r="L194" s="302"/>
      <c r="M194" s="118">
        <v>66000</v>
      </c>
      <c r="N194" s="81"/>
      <c r="O194" s="81"/>
      <c r="P194" s="81"/>
      <c r="Q194" s="81"/>
      <c r="R194" s="81"/>
      <c r="S194" s="82"/>
      <c r="T194" s="28">
        <f t="shared" ref="T194" si="926">SUM(U194:AE194)</f>
        <v>0</v>
      </c>
      <c r="U194" s="80"/>
      <c r="V194" s="94"/>
      <c r="W194" s="82"/>
      <c r="X194" s="302"/>
      <c r="Y194" s="118"/>
      <c r="Z194" s="81"/>
      <c r="AA194" s="81"/>
      <c r="AB194" s="81"/>
      <c r="AC194" s="81"/>
      <c r="AD194" s="81"/>
      <c r="AE194" s="82"/>
      <c r="AF194" s="449">
        <f t="shared" ref="AF194" si="927">SUM(AG194:AQ194)</f>
        <v>76000</v>
      </c>
      <c r="AG194" s="29">
        <f t="shared" ref="AG194" si="928">I194+U194</f>
        <v>0</v>
      </c>
      <c r="AH194" s="92">
        <f t="shared" ref="AH194" si="929">J194+V194</f>
        <v>10000</v>
      </c>
      <c r="AI194" s="31">
        <f t="shared" ref="AI194" si="930">K194+W194</f>
        <v>0</v>
      </c>
      <c r="AJ194" s="326">
        <f t="shared" ref="AJ194" si="931">L194+X194</f>
        <v>0</v>
      </c>
      <c r="AK194" s="290">
        <f t="shared" ref="AK194" si="932">M194+Y194</f>
        <v>66000</v>
      </c>
      <c r="AL194" s="30">
        <f t="shared" ref="AL194" si="933">N194+Z194</f>
        <v>0</v>
      </c>
      <c r="AM194" s="30">
        <f t="shared" ref="AM194" si="934">O194+AA194</f>
        <v>0</v>
      </c>
      <c r="AN194" s="30">
        <f t="shared" ref="AN194" si="935">P194+AB194</f>
        <v>0</v>
      </c>
      <c r="AO194" s="30">
        <f t="shared" ref="AO194" si="936">Q194+AC194</f>
        <v>0</v>
      </c>
      <c r="AP194" s="30">
        <f t="shared" ref="AP194" si="937">R194+AD194</f>
        <v>0</v>
      </c>
      <c r="AQ194" s="31">
        <f t="shared" ref="AQ194" si="938">S194+AE194</f>
        <v>0</v>
      </c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</row>
    <row r="195" spans="1:136" s="72" customFormat="1" ht="14.25" x14ac:dyDescent="0.25">
      <c r="A195" s="230"/>
      <c r="B195" s="179"/>
      <c r="C195" s="179">
        <v>426</v>
      </c>
      <c r="D195" s="566" t="s">
        <v>85</v>
      </c>
      <c r="E195" s="566"/>
      <c r="F195" s="566"/>
      <c r="G195" s="567"/>
      <c r="H195" s="76">
        <f t="shared" si="881"/>
        <v>0</v>
      </c>
      <c r="I195" s="80"/>
      <c r="J195" s="94"/>
      <c r="K195" s="82"/>
      <c r="L195" s="302"/>
      <c r="M195" s="118"/>
      <c r="N195" s="81"/>
      <c r="O195" s="81"/>
      <c r="P195" s="81"/>
      <c r="Q195" s="81"/>
      <c r="R195" s="81"/>
      <c r="S195" s="82"/>
      <c r="T195" s="28">
        <f t="shared" si="884"/>
        <v>0</v>
      </c>
      <c r="U195" s="80"/>
      <c r="V195" s="94"/>
      <c r="W195" s="82"/>
      <c r="X195" s="302"/>
      <c r="Y195" s="118"/>
      <c r="Z195" s="81"/>
      <c r="AA195" s="81"/>
      <c r="AB195" s="81"/>
      <c r="AC195" s="81"/>
      <c r="AD195" s="81"/>
      <c r="AE195" s="82"/>
      <c r="AF195" s="449">
        <f t="shared" si="888"/>
        <v>0</v>
      </c>
      <c r="AG195" s="29">
        <f t="shared" si="914"/>
        <v>0</v>
      </c>
      <c r="AH195" s="92">
        <f t="shared" si="915"/>
        <v>0</v>
      </c>
      <c r="AI195" s="31">
        <f t="shared" si="916"/>
        <v>0</v>
      </c>
      <c r="AJ195" s="326">
        <f t="shared" si="917"/>
        <v>0</v>
      </c>
      <c r="AK195" s="290">
        <f t="shared" si="918"/>
        <v>0</v>
      </c>
      <c r="AL195" s="30">
        <f t="shared" si="919"/>
        <v>0</v>
      </c>
      <c r="AM195" s="30">
        <f t="shared" si="920"/>
        <v>0</v>
      </c>
      <c r="AN195" s="30">
        <f t="shared" si="921"/>
        <v>0</v>
      </c>
      <c r="AO195" s="30">
        <f t="shared" si="922"/>
        <v>0</v>
      </c>
      <c r="AP195" s="30">
        <f t="shared" si="923"/>
        <v>0</v>
      </c>
      <c r="AQ195" s="31">
        <f t="shared" si="924"/>
        <v>0</v>
      </c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</row>
    <row r="196" spans="1:136" s="62" customFormat="1" ht="10.5" customHeight="1" x14ac:dyDescent="0.25">
      <c r="A196" s="430"/>
      <c r="B196" s="431"/>
      <c r="C196" s="431"/>
      <c r="D196" s="432"/>
      <c r="E196" s="432"/>
      <c r="F196" s="432"/>
      <c r="G196" s="432"/>
      <c r="H196" s="91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1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1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125"/>
    </row>
    <row r="197" spans="1:136" s="74" customFormat="1" ht="28.5" customHeight="1" x14ac:dyDescent="0.25">
      <c r="A197" s="593" t="s">
        <v>302</v>
      </c>
      <c r="B197" s="594"/>
      <c r="C197" s="594"/>
      <c r="D197" s="597" t="s">
        <v>120</v>
      </c>
      <c r="E197" s="597"/>
      <c r="F197" s="597"/>
      <c r="G197" s="598"/>
      <c r="H197" s="83">
        <f>SUM(I197:S197)</f>
        <v>100000</v>
      </c>
      <c r="I197" s="84">
        <f>I198</f>
        <v>0</v>
      </c>
      <c r="J197" s="285">
        <f>J198</f>
        <v>0</v>
      </c>
      <c r="K197" s="86">
        <f t="shared" ref="K197:AI198" si="939">K198</f>
        <v>0</v>
      </c>
      <c r="L197" s="300">
        <f t="shared" si="939"/>
        <v>0</v>
      </c>
      <c r="M197" s="120">
        <f t="shared" si="939"/>
        <v>100000</v>
      </c>
      <c r="N197" s="85">
        <f t="shared" si="939"/>
        <v>0</v>
      </c>
      <c r="O197" s="85">
        <f t="shared" si="939"/>
        <v>0</v>
      </c>
      <c r="P197" s="85">
        <f t="shared" si="939"/>
        <v>0</v>
      </c>
      <c r="Q197" s="85">
        <f t="shared" si="939"/>
        <v>0</v>
      </c>
      <c r="R197" s="85">
        <f t="shared" si="939"/>
        <v>0</v>
      </c>
      <c r="S197" s="86">
        <f t="shared" si="939"/>
        <v>0</v>
      </c>
      <c r="T197" s="245">
        <f>SUM(U197:AE197)</f>
        <v>0</v>
      </c>
      <c r="U197" s="84">
        <f>U198</f>
        <v>0</v>
      </c>
      <c r="V197" s="285">
        <f>V198</f>
        <v>0</v>
      </c>
      <c r="W197" s="86">
        <f t="shared" si="939"/>
        <v>0</v>
      </c>
      <c r="X197" s="300">
        <f t="shared" si="939"/>
        <v>0</v>
      </c>
      <c r="Y197" s="120">
        <f t="shared" si="939"/>
        <v>0</v>
      </c>
      <c r="Z197" s="85">
        <f t="shared" si="939"/>
        <v>0</v>
      </c>
      <c r="AA197" s="85">
        <f t="shared" si="939"/>
        <v>0</v>
      </c>
      <c r="AB197" s="85">
        <f t="shared" si="939"/>
        <v>0</v>
      </c>
      <c r="AC197" s="85">
        <f t="shared" si="939"/>
        <v>0</v>
      </c>
      <c r="AD197" s="85">
        <f t="shared" si="939"/>
        <v>0</v>
      </c>
      <c r="AE197" s="86">
        <f t="shared" si="939"/>
        <v>0</v>
      </c>
      <c r="AF197" s="261">
        <f>SUM(AG197:AQ197)</f>
        <v>100000</v>
      </c>
      <c r="AG197" s="468">
        <f>AG198</f>
        <v>0</v>
      </c>
      <c r="AH197" s="469">
        <f>AH198</f>
        <v>0</v>
      </c>
      <c r="AI197" s="470">
        <f t="shared" si="939"/>
        <v>0</v>
      </c>
      <c r="AJ197" s="471">
        <f t="shared" ref="AI197:AQ198" si="940">AJ198</f>
        <v>0</v>
      </c>
      <c r="AK197" s="472">
        <f t="shared" si="940"/>
        <v>100000</v>
      </c>
      <c r="AL197" s="473">
        <f t="shared" si="940"/>
        <v>0</v>
      </c>
      <c r="AM197" s="473">
        <f t="shared" si="940"/>
        <v>0</v>
      </c>
      <c r="AN197" s="473">
        <f t="shared" si="940"/>
        <v>0</v>
      </c>
      <c r="AO197" s="473">
        <f t="shared" si="940"/>
        <v>0</v>
      </c>
      <c r="AP197" s="473">
        <f t="shared" si="940"/>
        <v>0</v>
      </c>
      <c r="AQ197" s="470">
        <f t="shared" si="940"/>
        <v>0</v>
      </c>
      <c r="AR197" s="192"/>
      <c r="AS197" s="191"/>
      <c r="AT197" s="191"/>
      <c r="AU197" s="191"/>
      <c r="AV197" s="191"/>
      <c r="AW197" s="192"/>
      <c r="AX197" s="192"/>
      <c r="AY197" s="192"/>
      <c r="AZ197" s="192"/>
      <c r="BA197" s="192"/>
      <c r="BB197" s="192"/>
      <c r="BC197" s="192"/>
      <c r="BD197" s="192"/>
      <c r="BE197" s="192"/>
      <c r="BF197" s="192"/>
      <c r="BG197" s="192"/>
      <c r="BH197" s="192"/>
      <c r="BI197" s="192"/>
      <c r="BJ197" s="192"/>
      <c r="BK197" s="192"/>
      <c r="BL197" s="192"/>
      <c r="BM197" s="192"/>
      <c r="BN197" s="192"/>
      <c r="BO197" s="192"/>
      <c r="BP197" s="192"/>
      <c r="BQ197" s="192"/>
      <c r="BR197" s="192"/>
      <c r="BS197" s="192"/>
      <c r="BT197" s="192"/>
      <c r="BU197" s="192"/>
      <c r="BV197" s="192"/>
      <c r="BW197" s="192"/>
      <c r="BX197" s="192"/>
      <c r="BY197" s="192"/>
      <c r="BZ197" s="192"/>
      <c r="CA197" s="192"/>
      <c r="CB197" s="192"/>
      <c r="CC197" s="192"/>
      <c r="CD197" s="192"/>
      <c r="CE197" s="192"/>
      <c r="CF197" s="192"/>
      <c r="CG197" s="192"/>
      <c r="CH197" s="192"/>
      <c r="CI197" s="192"/>
      <c r="CJ197" s="192"/>
      <c r="CK197" s="192"/>
      <c r="CL197" s="192"/>
      <c r="CM197" s="192"/>
      <c r="CN197" s="192"/>
      <c r="CO197" s="192"/>
      <c r="CP197" s="192"/>
      <c r="CQ197" s="192"/>
      <c r="CR197" s="192"/>
      <c r="CS197" s="192"/>
      <c r="CT197" s="192"/>
      <c r="CU197" s="192"/>
      <c r="CV197" s="192"/>
      <c r="CW197" s="192"/>
      <c r="CX197" s="192"/>
      <c r="CY197" s="192"/>
      <c r="CZ197" s="192"/>
      <c r="DA197" s="192"/>
      <c r="DB197" s="192"/>
      <c r="DC197" s="192"/>
      <c r="DD197" s="192"/>
      <c r="DE197" s="192"/>
      <c r="DF197" s="192"/>
      <c r="DG197" s="192"/>
      <c r="DH197" s="192"/>
      <c r="DI197" s="192"/>
      <c r="DJ197" s="192"/>
      <c r="DK197" s="192"/>
      <c r="DL197" s="192"/>
      <c r="DM197" s="192"/>
      <c r="DN197" s="192"/>
      <c r="DO197" s="192"/>
      <c r="DP197" s="192"/>
      <c r="DQ197" s="192"/>
      <c r="DR197" s="192"/>
      <c r="DS197" s="192"/>
      <c r="DT197" s="192"/>
      <c r="DU197" s="192"/>
      <c r="DV197" s="192"/>
      <c r="DW197" s="192"/>
      <c r="DX197" s="192"/>
      <c r="DY197" s="192"/>
      <c r="DZ197" s="192"/>
      <c r="EA197" s="192"/>
      <c r="EB197" s="192"/>
      <c r="EC197" s="192"/>
      <c r="ED197" s="192"/>
      <c r="EE197" s="192"/>
      <c r="EF197" s="192"/>
    </row>
    <row r="198" spans="1:136" s="74" customFormat="1" ht="15.75" customHeight="1" x14ac:dyDescent="0.25">
      <c r="A198" s="436">
        <v>3</v>
      </c>
      <c r="B198" s="68"/>
      <c r="C198" s="90"/>
      <c r="D198" s="564" t="s">
        <v>16</v>
      </c>
      <c r="E198" s="564"/>
      <c r="F198" s="564"/>
      <c r="G198" s="565"/>
      <c r="H198" s="75">
        <f>SUM(I198:S198)</f>
        <v>100000</v>
      </c>
      <c r="I198" s="77">
        <f>I199</f>
        <v>0</v>
      </c>
      <c r="J198" s="61">
        <f>J199</f>
        <v>0</v>
      </c>
      <c r="K198" s="79">
        <f t="shared" si="939"/>
        <v>0</v>
      </c>
      <c r="L198" s="301">
        <f t="shared" si="939"/>
        <v>0</v>
      </c>
      <c r="M198" s="95">
        <f t="shared" si="939"/>
        <v>100000</v>
      </c>
      <c r="N198" s="78">
        <f t="shared" si="939"/>
        <v>0</v>
      </c>
      <c r="O198" s="78">
        <f t="shared" si="939"/>
        <v>0</v>
      </c>
      <c r="P198" s="78">
        <f t="shared" si="939"/>
        <v>0</v>
      </c>
      <c r="Q198" s="78">
        <f t="shared" si="939"/>
        <v>0</v>
      </c>
      <c r="R198" s="78">
        <f t="shared" si="939"/>
        <v>0</v>
      </c>
      <c r="S198" s="79">
        <f t="shared" si="939"/>
        <v>0</v>
      </c>
      <c r="T198" s="237">
        <f>SUM(U198:AE198)</f>
        <v>0</v>
      </c>
      <c r="U198" s="77">
        <f>U199</f>
        <v>0</v>
      </c>
      <c r="V198" s="61">
        <f>V199</f>
        <v>0</v>
      </c>
      <c r="W198" s="79">
        <f t="shared" si="939"/>
        <v>0</v>
      </c>
      <c r="X198" s="301">
        <f t="shared" si="939"/>
        <v>0</v>
      </c>
      <c r="Y198" s="95">
        <f t="shared" si="939"/>
        <v>0</v>
      </c>
      <c r="Z198" s="78">
        <f t="shared" si="939"/>
        <v>0</v>
      </c>
      <c r="AA198" s="78">
        <f t="shared" si="939"/>
        <v>0</v>
      </c>
      <c r="AB198" s="78">
        <f t="shared" si="939"/>
        <v>0</v>
      </c>
      <c r="AC198" s="78">
        <f t="shared" si="939"/>
        <v>0</v>
      </c>
      <c r="AD198" s="78">
        <f t="shared" si="939"/>
        <v>0</v>
      </c>
      <c r="AE198" s="79">
        <f t="shared" si="939"/>
        <v>0</v>
      </c>
      <c r="AF198" s="262">
        <f>SUM(AG198:AQ198)</f>
        <v>100000</v>
      </c>
      <c r="AG198" s="315">
        <f>AG199</f>
        <v>0</v>
      </c>
      <c r="AH198" s="263">
        <f>AH199</f>
        <v>0</v>
      </c>
      <c r="AI198" s="239">
        <f t="shared" si="940"/>
        <v>0</v>
      </c>
      <c r="AJ198" s="303">
        <f t="shared" si="940"/>
        <v>0</v>
      </c>
      <c r="AK198" s="240">
        <f t="shared" si="940"/>
        <v>100000</v>
      </c>
      <c r="AL198" s="241">
        <f t="shared" si="940"/>
        <v>0</v>
      </c>
      <c r="AM198" s="241">
        <f t="shared" si="940"/>
        <v>0</v>
      </c>
      <c r="AN198" s="241">
        <f t="shared" si="940"/>
        <v>0</v>
      </c>
      <c r="AO198" s="241">
        <f t="shared" si="940"/>
        <v>0</v>
      </c>
      <c r="AP198" s="241">
        <f t="shared" si="940"/>
        <v>0</v>
      </c>
      <c r="AQ198" s="239">
        <f t="shared" si="940"/>
        <v>0</v>
      </c>
      <c r="AR198" s="192"/>
      <c r="AS198" s="191"/>
      <c r="AT198" s="191"/>
      <c r="AU198" s="191"/>
      <c r="AV198" s="191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  <c r="BP198" s="192"/>
      <c r="BQ198" s="192"/>
      <c r="BR198" s="192"/>
      <c r="BS198" s="192"/>
      <c r="BT198" s="192"/>
      <c r="BU198" s="192"/>
      <c r="BV198" s="192"/>
      <c r="BW198" s="192"/>
      <c r="BX198" s="192"/>
      <c r="BY198" s="192"/>
      <c r="BZ198" s="192"/>
      <c r="CA198" s="192"/>
      <c r="CB198" s="192"/>
      <c r="CC198" s="192"/>
      <c r="CD198" s="192"/>
      <c r="CE198" s="192"/>
      <c r="CF198" s="192"/>
      <c r="CG198" s="192"/>
      <c r="CH198" s="192"/>
      <c r="CI198" s="192"/>
      <c r="CJ198" s="192"/>
      <c r="CK198" s="192"/>
      <c r="CL198" s="192"/>
      <c r="CM198" s="192"/>
      <c r="CN198" s="192"/>
      <c r="CO198" s="192"/>
      <c r="CP198" s="192"/>
      <c r="CQ198" s="192"/>
      <c r="CR198" s="192"/>
      <c r="CS198" s="192"/>
      <c r="CT198" s="192"/>
      <c r="CU198" s="192"/>
      <c r="CV198" s="192"/>
      <c r="CW198" s="192"/>
      <c r="CX198" s="192"/>
      <c r="CY198" s="192"/>
      <c r="CZ198" s="192"/>
      <c r="DA198" s="192"/>
      <c r="DB198" s="192"/>
      <c r="DC198" s="192"/>
      <c r="DD198" s="192"/>
      <c r="DE198" s="192"/>
      <c r="DF198" s="192"/>
      <c r="DG198" s="192"/>
      <c r="DH198" s="192"/>
      <c r="DI198" s="192"/>
      <c r="DJ198" s="192"/>
      <c r="DK198" s="192"/>
      <c r="DL198" s="192"/>
      <c r="DM198" s="192"/>
      <c r="DN198" s="192"/>
      <c r="DO198" s="192"/>
      <c r="DP198" s="192"/>
      <c r="DQ198" s="192"/>
      <c r="DR198" s="192"/>
      <c r="DS198" s="192"/>
      <c r="DT198" s="192"/>
      <c r="DU198" s="192"/>
      <c r="DV198" s="192"/>
      <c r="DW198" s="192"/>
      <c r="DX198" s="192"/>
      <c r="DY198" s="192"/>
      <c r="DZ198" s="192"/>
      <c r="EA198" s="192"/>
      <c r="EB198" s="192"/>
      <c r="EC198" s="192"/>
      <c r="ED198" s="192"/>
      <c r="EE198" s="192"/>
      <c r="EF198" s="192"/>
    </row>
    <row r="199" spans="1:136" s="73" customFormat="1" ht="15.75" customHeight="1" x14ac:dyDescent="0.25">
      <c r="A199" s="562">
        <v>32</v>
      </c>
      <c r="B199" s="563"/>
      <c r="C199" s="90"/>
      <c r="D199" s="564" t="s">
        <v>4</v>
      </c>
      <c r="E199" s="564"/>
      <c r="F199" s="564"/>
      <c r="G199" s="565"/>
      <c r="H199" s="75">
        <f>SUM(I199:S199)</f>
        <v>100000</v>
      </c>
      <c r="I199" s="77">
        <f>I200+I201</f>
        <v>0</v>
      </c>
      <c r="J199" s="61">
        <f>J200+J201</f>
        <v>0</v>
      </c>
      <c r="K199" s="79">
        <f t="shared" ref="K199:S199" si="941">K200+K201</f>
        <v>0</v>
      </c>
      <c r="L199" s="301">
        <f t="shared" si="941"/>
        <v>0</v>
      </c>
      <c r="M199" s="95">
        <f t="shared" si="941"/>
        <v>100000</v>
      </c>
      <c r="N199" s="78">
        <f t="shared" si="941"/>
        <v>0</v>
      </c>
      <c r="O199" s="78">
        <f t="shared" ref="O199" si="942">O200+O201</f>
        <v>0</v>
      </c>
      <c r="P199" s="78">
        <f t="shared" si="941"/>
        <v>0</v>
      </c>
      <c r="Q199" s="78">
        <f t="shared" si="941"/>
        <v>0</v>
      </c>
      <c r="R199" s="78">
        <f t="shared" si="941"/>
        <v>0</v>
      </c>
      <c r="S199" s="79">
        <f t="shared" si="941"/>
        <v>0</v>
      </c>
      <c r="T199" s="237">
        <f>SUM(U199:AE199)</f>
        <v>0</v>
      </c>
      <c r="U199" s="77">
        <f>U200+U201</f>
        <v>0</v>
      </c>
      <c r="V199" s="61">
        <f>V200+V201</f>
        <v>0</v>
      </c>
      <c r="W199" s="79">
        <f t="shared" ref="W199:AE199" si="943">W200+W201</f>
        <v>0</v>
      </c>
      <c r="X199" s="301">
        <f t="shared" si="943"/>
        <v>0</v>
      </c>
      <c r="Y199" s="95">
        <f t="shared" si="943"/>
        <v>0</v>
      </c>
      <c r="Z199" s="78">
        <f t="shared" si="943"/>
        <v>0</v>
      </c>
      <c r="AA199" s="78">
        <f t="shared" ref="AA199" si="944">AA200+AA201</f>
        <v>0</v>
      </c>
      <c r="AB199" s="78">
        <f t="shared" si="943"/>
        <v>0</v>
      </c>
      <c r="AC199" s="78">
        <f t="shared" si="943"/>
        <v>0</v>
      </c>
      <c r="AD199" s="78">
        <f t="shared" si="943"/>
        <v>0</v>
      </c>
      <c r="AE199" s="79">
        <f t="shared" si="943"/>
        <v>0</v>
      </c>
      <c r="AF199" s="262">
        <f>SUM(AG199:AQ199)</f>
        <v>100000</v>
      </c>
      <c r="AG199" s="315">
        <f>AG200+AG201</f>
        <v>0</v>
      </c>
      <c r="AH199" s="263">
        <f>AH200+AH201</f>
        <v>0</v>
      </c>
      <c r="AI199" s="239">
        <f t="shared" ref="AI199:AQ199" si="945">AI200+AI201</f>
        <v>0</v>
      </c>
      <c r="AJ199" s="303">
        <f t="shared" si="945"/>
        <v>0</v>
      </c>
      <c r="AK199" s="240">
        <f t="shared" si="945"/>
        <v>100000</v>
      </c>
      <c r="AL199" s="241">
        <f t="shared" si="945"/>
        <v>0</v>
      </c>
      <c r="AM199" s="241">
        <f t="shared" ref="AM199" si="946">AM200+AM201</f>
        <v>0</v>
      </c>
      <c r="AN199" s="241">
        <f t="shared" si="945"/>
        <v>0</v>
      </c>
      <c r="AO199" s="241">
        <f t="shared" si="945"/>
        <v>0</v>
      </c>
      <c r="AP199" s="241">
        <f t="shared" si="945"/>
        <v>0</v>
      </c>
      <c r="AQ199" s="239">
        <f t="shared" si="945"/>
        <v>0</v>
      </c>
      <c r="AR199" s="190"/>
      <c r="AS199" s="190"/>
      <c r="AT199" s="190"/>
      <c r="AU199" s="190"/>
      <c r="AV199" s="190"/>
      <c r="AW199" s="190"/>
      <c r="AX199" s="190"/>
      <c r="AY199" s="190"/>
      <c r="AZ199" s="190"/>
      <c r="BA199" s="190"/>
      <c r="BB199" s="190"/>
      <c r="BC199" s="190"/>
      <c r="BD199" s="190"/>
      <c r="BE199" s="190"/>
      <c r="BF199" s="190"/>
      <c r="BG199" s="190"/>
      <c r="BH199" s="190"/>
      <c r="BI199" s="190"/>
      <c r="BJ199" s="190"/>
      <c r="BK199" s="190"/>
      <c r="BL199" s="190"/>
      <c r="BM199" s="190"/>
      <c r="BN199" s="190"/>
      <c r="BO199" s="190"/>
      <c r="BP199" s="190"/>
      <c r="BQ199" s="190"/>
      <c r="BR199" s="190"/>
      <c r="BS199" s="190"/>
      <c r="BT199" s="190"/>
      <c r="BU199" s="190"/>
      <c r="BV199" s="190"/>
      <c r="BW199" s="190"/>
      <c r="BX199" s="190"/>
      <c r="BY199" s="190"/>
      <c r="BZ199" s="190"/>
      <c r="CA199" s="190"/>
      <c r="CB199" s="190"/>
      <c r="CC199" s="190"/>
      <c r="CD199" s="190"/>
      <c r="CE199" s="190"/>
      <c r="CF199" s="190"/>
      <c r="CG199" s="190"/>
      <c r="CH199" s="190"/>
      <c r="CI199" s="190"/>
      <c r="CJ199" s="190"/>
      <c r="CK199" s="190"/>
      <c r="CL199" s="190"/>
      <c r="CM199" s="190"/>
      <c r="CN199" s="190"/>
      <c r="CO199" s="190"/>
      <c r="CP199" s="190"/>
      <c r="CQ199" s="190"/>
      <c r="CR199" s="190"/>
      <c r="CS199" s="190"/>
      <c r="CT199" s="190"/>
      <c r="CU199" s="190"/>
      <c r="CV199" s="190"/>
      <c r="CW199" s="190"/>
      <c r="CX199" s="190"/>
      <c r="CY199" s="190"/>
      <c r="CZ199" s="190"/>
      <c r="DA199" s="190"/>
      <c r="DB199" s="190"/>
      <c r="DC199" s="190"/>
      <c r="DD199" s="190"/>
      <c r="DE199" s="190"/>
      <c r="DF199" s="190"/>
      <c r="DG199" s="190"/>
      <c r="DH199" s="190"/>
      <c r="DI199" s="190"/>
      <c r="DJ199" s="190"/>
      <c r="DK199" s="190"/>
      <c r="DL199" s="190"/>
      <c r="DM199" s="190"/>
      <c r="DN199" s="190"/>
      <c r="DO199" s="190"/>
      <c r="DP199" s="190"/>
      <c r="DQ199" s="190"/>
      <c r="DR199" s="190"/>
      <c r="DS199" s="190"/>
      <c r="DT199" s="190"/>
      <c r="DU199" s="190"/>
      <c r="DV199" s="190"/>
      <c r="DW199" s="190"/>
      <c r="DX199" s="190"/>
      <c r="DY199" s="190"/>
      <c r="DZ199" s="190"/>
      <c r="EA199" s="190"/>
      <c r="EB199" s="190"/>
      <c r="EC199" s="190"/>
      <c r="ED199" s="190"/>
      <c r="EE199" s="190"/>
      <c r="EF199" s="190"/>
    </row>
    <row r="200" spans="1:136" s="72" customFormat="1" ht="15.75" customHeight="1" x14ac:dyDescent="0.25">
      <c r="A200" s="230"/>
      <c r="B200" s="179"/>
      <c r="C200" s="179">
        <v>322</v>
      </c>
      <c r="D200" s="566" t="s">
        <v>6</v>
      </c>
      <c r="E200" s="566"/>
      <c r="F200" s="566"/>
      <c r="G200" s="566"/>
      <c r="H200" s="76">
        <f>SUM(I200:S200)</f>
        <v>50000</v>
      </c>
      <c r="I200" s="80"/>
      <c r="J200" s="94"/>
      <c r="K200" s="82"/>
      <c r="L200" s="302"/>
      <c r="M200" s="118">
        <v>50000</v>
      </c>
      <c r="N200" s="81"/>
      <c r="O200" s="81"/>
      <c r="P200" s="81"/>
      <c r="Q200" s="81"/>
      <c r="R200" s="81"/>
      <c r="S200" s="82"/>
      <c r="T200" s="28">
        <f>SUM(U200:AE200)</f>
        <v>0</v>
      </c>
      <c r="U200" s="80"/>
      <c r="V200" s="94"/>
      <c r="W200" s="82"/>
      <c r="X200" s="302"/>
      <c r="Y200" s="118"/>
      <c r="Z200" s="81"/>
      <c r="AA200" s="81"/>
      <c r="AB200" s="81"/>
      <c r="AC200" s="81"/>
      <c r="AD200" s="81"/>
      <c r="AE200" s="82"/>
      <c r="AF200" s="109">
        <f>SUM(AG200:AQ200)</f>
        <v>50000</v>
      </c>
      <c r="AG200" s="29">
        <f t="shared" ref="AG200:AG201" si="947">I200+U200</f>
        <v>0</v>
      </c>
      <c r="AH200" s="92">
        <f t="shared" ref="AH200:AH201" si="948">J200+V200</f>
        <v>0</v>
      </c>
      <c r="AI200" s="31">
        <f t="shared" ref="AI200:AI201" si="949">K200+W200</f>
        <v>0</v>
      </c>
      <c r="AJ200" s="326">
        <f t="shared" ref="AJ200:AJ201" si="950">L200+X200</f>
        <v>0</v>
      </c>
      <c r="AK200" s="290">
        <f t="shared" ref="AK200:AK201" si="951">M200+Y200</f>
        <v>50000</v>
      </c>
      <c r="AL200" s="30">
        <f t="shared" ref="AL200:AL201" si="952">N200+Z200</f>
        <v>0</v>
      </c>
      <c r="AM200" s="30">
        <f t="shared" ref="AM200:AM201" si="953">O200+AA200</f>
        <v>0</v>
      </c>
      <c r="AN200" s="30">
        <f t="shared" ref="AN200:AN201" si="954">P200+AB200</f>
        <v>0</v>
      </c>
      <c r="AO200" s="30">
        <f t="shared" ref="AO200:AO201" si="955">Q200+AC200</f>
        <v>0</v>
      </c>
      <c r="AP200" s="30">
        <f t="shared" ref="AP200:AP201" si="956">R200+AD200</f>
        <v>0</v>
      </c>
      <c r="AQ200" s="31">
        <f t="shared" ref="AQ200:AQ201" si="957">S200+AE200</f>
        <v>0</v>
      </c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</row>
    <row r="201" spans="1:136" s="72" customFormat="1" ht="15.75" customHeight="1" x14ac:dyDescent="0.25">
      <c r="A201" s="230"/>
      <c r="B201" s="179"/>
      <c r="C201" s="179">
        <v>323</v>
      </c>
      <c r="D201" s="566" t="s">
        <v>7</v>
      </c>
      <c r="E201" s="566"/>
      <c r="F201" s="566"/>
      <c r="G201" s="566"/>
      <c r="H201" s="76">
        <f>SUM(I201:S201)</f>
        <v>50000</v>
      </c>
      <c r="I201" s="80"/>
      <c r="J201" s="94"/>
      <c r="K201" s="82"/>
      <c r="L201" s="302"/>
      <c r="M201" s="118">
        <v>50000</v>
      </c>
      <c r="N201" s="81"/>
      <c r="O201" s="81"/>
      <c r="P201" s="81"/>
      <c r="Q201" s="81"/>
      <c r="R201" s="81"/>
      <c r="S201" s="82"/>
      <c r="T201" s="28">
        <f>SUM(U201:AE201)</f>
        <v>0</v>
      </c>
      <c r="U201" s="80"/>
      <c r="V201" s="94"/>
      <c r="W201" s="82"/>
      <c r="X201" s="302"/>
      <c r="Y201" s="118"/>
      <c r="Z201" s="81"/>
      <c r="AA201" s="81"/>
      <c r="AB201" s="81"/>
      <c r="AC201" s="81"/>
      <c r="AD201" s="81"/>
      <c r="AE201" s="82"/>
      <c r="AF201" s="109">
        <f>SUM(AG201:AQ201)</f>
        <v>50000</v>
      </c>
      <c r="AG201" s="29">
        <f t="shared" si="947"/>
        <v>0</v>
      </c>
      <c r="AH201" s="92">
        <f t="shared" si="948"/>
        <v>0</v>
      </c>
      <c r="AI201" s="31">
        <f t="shared" si="949"/>
        <v>0</v>
      </c>
      <c r="AJ201" s="326">
        <f t="shared" si="950"/>
        <v>0</v>
      </c>
      <c r="AK201" s="290">
        <f t="shared" si="951"/>
        <v>50000</v>
      </c>
      <c r="AL201" s="30">
        <f t="shared" si="952"/>
        <v>0</v>
      </c>
      <c r="AM201" s="30">
        <f t="shared" si="953"/>
        <v>0</v>
      </c>
      <c r="AN201" s="30">
        <f t="shared" si="954"/>
        <v>0</v>
      </c>
      <c r="AO201" s="30">
        <f t="shared" si="955"/>
        <v>0</v>
      </c>
      <c r="AP201" s="30">
        <f t="shared" si="956"/>
        <v>0</v>
      </c>
      <c r="AQ201" s="31">
        <f t="shared" si="957"/>
        <v>0</v>
      </c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62" customFormat="1" ht="10.5" customHeight="1" x14ac:dyDescent="0.25">
      <c r="A202" s="430"/>
      <c r="B202" s="431"/>
      <c r="C202" s="431"/>
      <c r="D202" s="432"/>
      <c r="E202" s="432"/>
      <c r="F202" s="432"/>
      <c r="G202" s="432"/>
      <c r="H202" s="91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1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1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125"/>
      <c r="AR202" s="206"/>
      <c r="AS202" s="191"/>
      <c r="AT202" s="191"/>
      <c r="AU202" s="191"/>
      <c r="AV202" s="191"/>
    </row>
    <row r="203" spans="1:136" s="110" customFormat="1" ht="27" customHeight="1" x14ac:dyDescent="0.25">
      <c r="A203" s="602" t="s">
        <v>131</v>
      </c>
      <c r="B203" s="603"/>
      <c r="C203" s="603"/>
      <c r="D203" s="604" t="s">
        <v>132</v>
      </c>
      <c r="E203" s="604"/>
      <c r="F203" s="604"/>
      <c r="G203" s="605"/>
      <c r="H203" s="97">
        <f t="shared" ref="H203:H208" si="958">SUM(I203:S203)</f>
        <v>0</v>
      </c>
      <c r="I203" s="98">
        <f t="shared" ref="I203:J205" si="959">I204</f>
        <v>0</v>
      </c>
      <c r="J203" s="284">
        <f t="shared" si="959"/>
        <v>0</v>
      </c>
      <c r="K203" s="122">
        <f t="shared" ref="K203:S203" si="960">K204</f>
        <v>0</v>
      </c>
      <c r="L203" s="299">
        <f t="shared" si="960"/>
        <v>0</v>
      </c>
      <c r="M203" s="119">
        <f t="shared" si="960"/>
        <v>0</v>
      </c>
      <c r="N203" s="99">
        <f t="shared" si="960"/>
        <v>0</v>
      </c>
      <c r="O203" s="99">
        <f t="shared" si="960"/>
        <v>0</v>
      </c>
      <c r="P203" s="99">
        <f t="shared" si="960"/>
        <v>0</v>
      </c>
      <c r="Q203" s="99">
        <f t="shared" si="960"/>
        <v>0</v>
      </c>
      <c r="R203" s="99">
        <f t="shared" si="960"/>
        <v>0</v>
      </c>
      <c r="S203" s="122">
        <f t="shared" si="960"/>
        <v>0</v>
      </c>
      <c r="T203" s="246">
        <f t="shared" ref="T203:T208" si="961">SUM(U203:AE203)</f>
        <v>0</v>
      </c>
      <c r="U203" s="98">
        <f t="shared" ref="U203:AE203" si="962">U204</f>
        <v>0</v>
      </c>
      <c r="V203" s="284">
        <f t="shared" si="962"/>
        <v>0</v>
      </c>
      <c r="W203" s="122">
        <f t="shared" si="962"/>
        <v>0</v>
      </c>
      <c r="X203" s="299">
        <f t="shared" si="962"/>
        <v>0</v>
      </c>
      <c r="Y203" s="119">
        <f t="shared" si="962"/>
        <v>0</v>
      </c>
      <c r="Z203" s="99">
        <f t="shared" si="962"/>
        <v>0</v>
      </c>
      <c r="AA203" s="99">
        <f t="shared" si="962"/>
        <v>0</v>
      </c>
      <c r="AB203" s="99">
        <f t="shared" si="962"/>
        <v>0</v>
      </c>
      <c r="AC203" s="99">
        <f t="shared" si="962"/>
        <v>0</v>
      </c>
      <c r="AD203" s="99">
        <f t="shared" si="962"/>
        <v>0</v>
      </c>
      <c r="AE203" s="122">
        <f t="shared" si="962"/>
        <v>0</v>
      </c>
      <c r="AF203" s="260">
        <f t="shared" ref="AF203:AF208" si="963">SUM(AG203:AQ203)</f>
        <v>0</v>
      </c>
      <c r="AG203" s="462">
        <f t="shared" ref="AG203:AQ203" si="964">AG204</f>
        <v>0</v>
      </c>
      <c r="AH203" s="463">
        <f t="shared" si="964"/>
        <v>0</v>
      </c>
      <c r="AI203" s="464">
        <f t="shared" si="964"/>
        <v>0</v>
      </c>
      <c r="AJ203" s="465">
        <f t="shared" si="964"/>
        <v>0</v>
      </c>
      <c r="AK203" s="466">
        <f t="shared" si="964"/>
        <v>0</v>
      </c>
      <c r="AL203" s="467">
        <f t="shared" si="964"/>
        <v>0</v>
      </c>
      <c r="AM203" s="467">
        <f t="shared" si="964"/>
        <v>0</v>
      </c>
      <c r="AN203" s="467">
        <f t="shared" si="964"/>
        <v>0</v>
      </c>
      <c r="AO203" s="467">
        <f>AO204</f>
        <v>0</v>
      </c>
      <c r="AP203" s="467">
        <f t="shared" si="964"/>
        <v>0</v>
      </c>
      <c r="AQ203" s="464">
        <f t="shared" si="964"/>
        <v>0</v>
      </c>
      <c r="AR203" s="206"/>
      <c r="AS203" s="191"/>
      <c r="AT203" s="191"/>
      <c r="AU203" s="191"/>
      <c r="AV203" s="191"/>
      <c r="AW203" s="191"/>
      <c r="AX203" s="191"/>
      <c r="AY203" s="191"/>
      <c r="AZ203" s="191"/>
      <c r="BA203" s="191"/>
      <c r="BB203" s="191"/>
      <c r="BC203" s="191"/>
      <c r="BD203" s="191"/>
      <c r="BE203" s="191"/>
      <c r="BF203" s="191"/>
      <c r="BG203" s="191"/>
      <c r="BH203" s="191"/>
      <c r="BI203" s="191"/>
      <c r="BJ203" s="191"/>
      <c r="BK203" s="191"/>
      <c r="BL203" s="191"/>
      <c r="BM203" s="191"/>
      <c r="BN203" s="191"/>
      <c r="BO203" s="191"/>
      <c r="BP203" s="191"/>
      <c r="BQ203" s="191"/>
      <c r="BR203" s="191"/>
      <c r="BS203" s="191"/>
      <c r="BT203" s="191"/>
      <c r="BU203" s="191"/>
      <c r="BV203" s="191"/>
      <c r="BW203" s="191"/>
      <c r="BX203" s="191"/>
      <c r="BY203" s="191"/>
      <c r="BZ203" s="191"/>
      <c r="CA203" s="191"/>
      <c r="CB203" s="191"/>
      <c r="CC203" s="191"/>
      <c r="CD203" s="191"/>
      <c r="CE203" s="191"/>
      <c r="CF203" s="191"/>
      <c r="CG203" s="191"/>
      <c r="CH203" s="191"/>
      <c r="CI203" s="191"/>
      <c r="CJ203" s="191"/>
      <c r="CK203" s="191"/>
      <c r="CL203" s="191"/>
      <c r="CM203" s="191"/>
      <c r="CN203" s="191"/>
      <c r="CO203" s="191"/>
      <c r="CP203" s="191"/>
      <c r="CQ203" s="191"/>
      <c r="CR203" s="191"/>
      <c r="CS203" s="191"/>
      <c r="CT203" s="191"/>
      <c r="CU203" s="191"/>
      <c r="CV203" s="191"/>
      <c r="CW203" s="191"/>
      <c r="CX203" s="191"/>
      <c r="CY203" s="191"/>
      <c r="CZ203" s="191"/>
      <c r="DA203" s="191"/>
      <c r="DB203" s="191"/>
      <c r="DC203" s="191"/>
      <c r="DD203" s="191"/>
      <c r="DE203" s="191"/>
      <c r="DF203" s="191"/>
      <c r="DG203" s="191"/>
      <c r="DH203" s="191"/>
      <c r="DI203" s="191"/>
      <c r="DJ203" s="191"/>
      <c r="DK203" s="191"/>
      <c r="DL203" s="191"/>
      <c r="DM203" s="191"/>
      <c r="DN203" s="191"/>
      <c r="DO203" s="191"/>
      <c r="DP203" s="191"/>
      <c r="DQ203" s="191"/>
      <c r="DR203" s="191"/>
      <c r="DS203" s="191"/>
      <c r="DT203" s="191"/>
      <c r="DU203" s="191"/>
      <c r="DV203" s="191"/>
      <c r="DW203" s="191"/>
      <c r="DX203" s="191"/>
      <c r="DY203" s="191"/>
      <c r="DZ203" s="191"/>
      <c r="EA203" s="191"/>
      <c r="EB203" s="191"/>
      <c r="EC203" s="191"/>
      <c r="ED203" s="191"/>
      <c r="EE203" s="191"/>
      <c r="EF203" s="191"/>
    </row>
    <row r="204" spans="1:136" s="64" customFormat="1" ht="26.1" customHeight="1" x14ac:dyDescent="0.25">
      <c r="A204" s="593" t="s">
        <v>133</v>
      </c>
      <c r="B204" s="594"/>
      <c r="C204" s="594"/>
      <c r="D204" s="597" t="s">
        <v>134</v>
      </c>
      <c r="E204" s="597"/>
      <c r="F204" s="597"/>
      <c r="G204" s="598"/>
      <c r="H204" s="83">
        <f t="shared" si="958"/>
        <v>0</v>
      </c>
      <c r="I204" s="84">
        <f t="shared" si="959"/>
        <v>0</v>
      </c>
      <c r="J204" s="285">
        <f t="shared" si="959"/>
        <v>0</v>
      </c>
      <c r="K204" s="86">
        <f t="shared" ref="K204:S205" si="965">K205</f>
        <v>0</v>
      </c>
      <c r="L204" s="300">
        <f t="shared" si="965"/>
        <v>0</v>
      </c>
      <c r="M204" s="120">
        <f t="shared" si="965"/>
        <v>0</v>
      </c>
      <c r="N204" s="85">
        <f t="shared" si="965"/>
        <v>0</v>
      </c>
      <c r="O204" s="85">
        <f t="shared" si="965"/>
        <v>0</v>
      </c>
      <c r="P204" s="85">
        <f t="shared" si="965"/>
        <v>0</v>
      </c>
      <c r="Q204" s="85">
        <f t="shared" si="965"/>
        <v>0</v>
      </c>
      <c r="R204" s="85">
        <f t="shared" si="965"/>
        <v>0</v>
      </c>
      <c r="S204" s="86">
        <f t="shared" si="965"/>
        <v>0</v>
      </c>
      <c r="T204" s="245">
        <f t="shared" si="961"/>
        <v>0</v>
      </c>
      <c r="U204" s="84">
        <f t="shared" ref="U204:AE205" si="966">U205</f>
        <v>0</v>
      </c>
      <c r="V204" s="285">
        <f t="shared" si="966"/>
        <v>0</v>
      </c>
      <c r="W204" s="86">
        <f t="shared" si="966"/>
        <v>0</v>
      </c>
      <c r="X204" s="300">
        <f t="shared" si="966"/>
        <v>0</v>
      </c>
      <c r="Y204" s="120">
        <f t="shared" si="966"/>
        <v>0</v>
      </c>
      <c r="Z204" s="85">
        <f t="shared" si="966"/>
        <v>0</v>
      </c>
      <c r="AA204" s="85">
        <f t="shared" si="966"/>
        <v>0</v>
      </c>
      <c r="AB204" s="85">
        <f t="shared" si="966"/>
        <v>0</v>
      </c>
      <c r="AC204" s="85">
        <f t="shared" si="966"/>
        <v>0</v>
      </c>
      <c r="AD204" s="85">
        <f t="shared" si="966"/>
        <v>0</v>
      </c>
      <c r="AE204" s="86">
        <f t="shared" si="966"/>
        <v>0</v>
      </c>
      <c r="AF204" s="261">
        <f t="shared" si="963"/>
        <v>0</v>
      </c>
      <c r="AG204" s="468">
        <f t="shared" ref="AG204:AN205" si="967">AG205</f>
        <v>0</v>
      </c>
      <c r="AH204" s="469">
        <f t="shared" si="967"/>
        <v>0</v>
      </c>
      <c r="AI204" s="470">
        <f t="shared" si="967"/>
        <v>0</v>
      </c>
      <c r="AJ204" s="471">
        <f t="shared" si="967"/>
        <v>0</v>
      </c>
      <c r="AK204" s="472">
        <f t="shared" si="967"/>
        <v>0</v>
      </c>
      <c r="AL204" s="473">
        <f t="shared" si="967"/>
        <v>0</v>
      </c>
      <c r="AM204" s="473">
        <f t="shared" si="967"/>
        <v>0</v>
      </c>
      <c r="AN204" s="473">
        <f t="shared" si="967"/>
        <v>0</v>
      </c>
      <c r="AO204" s="473">
        <f>AO205</f>
        <v>0</v>
      </c>
      <c r="AP204" s="473">
        <f>AP205</f>
        <v>0</v>
      </c>
      <c r="AQ204" s="470">
        <f>AQ205</f>
        <v>0</v>
      </c>
      <c r="AR204" s="206"/>
      <c r="AS204" s="190"/>
      <c r="AT204" s="190"/>
      <c r="AU204" s="190"/>
      <c r="AV204" s="190"/>
      <c r="AW204" s="189"/>
      <c r="AX204" s="189"/>
      <c r="AY204" s="189"/>
      <c r="AZ204" s="189"/>
      <c r="BA204" s="189"/>
      <c r="BB204" s="189"/>
      <c r="BC204" s="189"/>
      <c r="BD204" s="189"/>
      <c r="BE204" s="189"/>
      <c r="BF204" s="189"/>
      <c r="BG204" s="189"/>
      <c r="BH204" s="189"/>
      <c r="BI204" s="189"/>
      <c r="BJ204" s="189"/>
      <c r="BK204" s="189"/>
      <c r="BL204" s="189"/>
      <c r="BM204" s="189"/>
      <c r="BN204" s="189"/>
      <c r="BO204" s="189"/>
      <c r="BP204" s="189"/>
      <c r="BQ204" s="189"/>
      <c r="BR204" s="189"/>
      <c r="BS204" s="189"/>
      <c r="BT204" s="189"/>
      <c r="BU204" s="189"/>
      <c r="BV204" s="189"/>
      <c r="BW204" s="189"/>
      <c r="BX204" s="189"/>
      <c r="BY204" s="189"/>
      <c r="BZ204" s="189"/>
      <c r="CA204" s="189"/>
      <c r="CB204" s="189"/>
      <c r="CC204" s="189"/>
      <c r="CD204" s="189"/>
      <c r="CE204" s="189"/>
      <c r="CF204" s="189"/>
      <c r="CG204" s="189"/>
      <c r="CH204" s="189"/>
      <c r="CI204" s="189"/>
      <c r="CJ204" s="189"/>
      <c r="CK204" s="189"/>
      <c r="CL204" s="189"/>
      <c r="CM204" s="189"/>
      <c r="CN204" s="189"/>
      <c r="CO204" s="189"/>
      <c r="CP204" s="189"/>
      <c r="CQ204" s="189"/>
      <c r="CR204" s="189"/>
      <c r="CS204" s="189"/>
      <c r="CT204" s="189"/>
      <c r="CU204" s="189"/>
      <c r="CV204" s="189"/>
      <c r="CW204" s="189"/>
      <c r="CX204" s="189"/>
      <c r="CY204" s="189"/>
      <c r="CZ204" s="189"/>
      <c r="DA204" s="189"/>
      <c r="DB204" s="189"/>
      <c r="DC204" s="189"/>
      <c r="DD204" s="189"/>
      <c r="DE204" s="189"/>
      <c r="DF204" s="189"/>
      <c r="DG204" s="189"/>
      <c r="DH204" s="189"/>
      <c r="DI204" s="189"/>
      <c r="DJ204" s="189"/>
      <c r="DK204" s="189"/>
      <c r="DL204" s="189"/>
      <c r="DM204" s="189"/>
      <c r="DN204" s="189"/>
      <c r="DO204" s="189"/>
      <c r="DP204" s="189"/>
      <c r="DQ204" s="189"/>
      <c r="DR204" s="189"/>
      <c r="DS204" s="189"/>
      <c r="DT204" s="189"/>
      <c r="DU204" s="189"/>
      <c r="DV204" s="189"/>
      <c r="DW204" s="189"/>
      <c r="DX204" s="189"/>
      <c r="DY204" s="189"/>
      <c r="DZ204" s="189"/>
      <c r="EA204" s="189"/>
      <c r="EB204" s="189"/>
      <c r="EC204" s="189"/>
      <c r="ED204" s="189"/>
      <c r="EE204" s="189"/>
      <c r="EF204" s="189"/>
    </row>
    <row r="205" spans="1:136" s="74" customFormat="1" ht="27" customHeight="1" x14ac:dyDescent="0.25">
      <c r="A205" s="436">
        <v>5</v>
      </c>
      <c r="B205" s="68"/>
      <c r="C205" s="68"/>
      <c r="D205" s="564" t="s">
        <v>69</v>
      </c>
      <c r="E205" s="564"/>
      <c r="F205" s="564"/>
      <c r="G205" s="565"/>
      <c r="H205" s="75">
        <f t="shared" si="958"/>
        <v>0</v>
      </c>
      <c r="I205" s="77">
        <f t="shared" si="959"/>
        <v>0</v>
      </c>
      <c r="J205" s="61">
        <f t="shared" si="959"/>
        <v>0</v>
      </c>
      <c r="K205" s="79">
        <f t="shared" si="965"/>
        <v>0</v>
      </c>
      <c r="L205" s="301">
        <f t="shared" si="965"/>
        <v>0</v>
      </c>
      <c r="M205" s="95">
        <f t="shared" si="965"/>
        <v>0</v>
      </c>
      <c r="N205" s="78">
        <f t="shared" si="965"/>
        <v>0</v>
      </c>
      <c r="O205" s="78">
        <f t="shared" si="965"/>
        <v>0</v>
      </c>
      <c r="P205" s="78">
        <f t="shared" si="965"/>
        <v>0</v>
      </c>
      <c r="Q205" s="78">
        <f t="shared" si="965"/>
        <v>0</v>
      </c>
      <c r="R205" s="78">
        <f t="shared" si="965"/>
        <v>0</v>
      </c>
      <c r="S205" s="79">
        <f t="shared" si="965"/>
        <v>0</v>
      </c>
      <c r="T205" s="237">
        <f t="shared" si="961"/>
        <v>0</v>
      </c>
      <c r="U205" s="77">
        <f t="shared" si="966"/>
        <v>0</v>
      </c>
      <c r="V205" s="61">
        <f t="shared" si="966"/>
        <v>0</v>
      </c>
      <c r="W205" s="79">
        <f t="shared" si="966"/>
        <v>0</v>
      </c>
      <c r="X205" s="301">
        <f t="shared" si="966"/>
        <v>0</v>
      </c>
      <c r="Y205" s="95">
        <f t="shared" si="966"/>
        <v>0</v>
      </c>
      <c r="Z205" s="78">
        <f t="shared" si="966"/>
        <v>0</v>
      </c>
      <c r="AA205" s="78">
        <f t="shared" si="966"/>
        <v>0</v>
      </c>
      <c r="AB205" s="78">
        <f t="shared" si="966"/>
        <v>0</v>
      </c>
      <c r="AC205" s="78">
        <f t="shared" si="966"/>
        <v>0</v>
      </c>
      <c r="AD205" s="78">
        <f t="shared" si="966"/>
        <v>0</v>
      </c>
      <c r="AE205" s="79">
        <f t="shared" si="966"/>
        <v>0</v>
      </c>
      <c r="AF205" s="262">
        <f t="shared" si="963"/>
        <v>0</v>
      </c>
      <c r="AG205" s="315">
        <f t="shared" si="967"/>
        <v>0</v>
      </c>
      <c r="AH205" s="263">
        <f t="shared" si="967"/>
        <v>0</v>
      </c>
      <c r="AI205" s="239">
        <f t="shared" si="967"/>
        <v>0</v>
      </c>
      <c r="AJ205" s="303">
        <f t="shared" si="967"/>
        <v>0</v>
      </c>
      <c r="AK205" s="240">
        <f t="shared" si="967"/>
        <v>0</v>
      </c>
      <c r="AL205" s="241">
        <f t="shared" si="967"/>
        <v>0</v>
      </c>
      <c r="AM205" s="241">
        <f t="shared" si="967"/>
        <v>0</v>
      </c>
      <c r="AN205" s="241">
        <f t="shared" si="967"/>
        <v>0</v>
      </c>
      <c r="AO205" s="241">
        <f>AO206</f>
        <v>0</v>
      </c>
      <c r="AP205" s="241">
        <f>AP206</f>
        <v>0</v>
      </c>
      <c r="AQ205" s="239">
        <f>AQ206</f>
        <v>0</v>
      </c>
      <c r="AR205" s="208"/>
      <c r="AS205" s="62"/>
      <c r="AT205" s="62"/>
      <c r="AU205" s="89"/>
      <c r="AV205" s="89"/>
      <c r="AW205" s="192"/>
      <c r="AX205" s="192"/>
      <c r="AY205" s="192"/>
      <c r="AZ205" s="192"/>
      <c r="BA205" s="192"/>
      <c r="BB205" s="192"/>
      <c r="BC205" s="192"/>
      <c r="BD205" s="192"/>
      <c r="BE205" s="192"/>
      <c r="BF205" s="192"/>
      <c r="BG205" s="192"/>
      <c r="BH205" s="192"/>
      <c r="BI205" s="192"/>
      <c r="BJ205" s="192"/>
      <c r="BK205" s="192"/>
      <c r="BL205" s="192"/>
      <c r="BM205" s="192"/>
      <c r="BN205" s="192"/>
      <c r="BO205" s="192"/>
      <c r="BP205" s="192"/>
      <c r="BQ205" s="192"/>
      <c r="BR205" s="192"/>
      <c r="BS205" s="192"/>
      <c r="BT205" s="192"/>
      <c r="BU205" s="192"/>
      <c r="BV205" s="192"/>
      <c r="BW205" s="192"/>
      <c r="BX205" s="192"/>
      <c r="BY205" s="192"/>
      <c r="BZ205" s="192"/>
      <c r="CA205" s="192"/>
      <c r="CB205" s="192"/>
      <c r="CC205" s="192"/>
      <c r="CD205" s="192"/>
      <c r="CE205" s="192"/>
      <c r="CF205" s="192"/>
      <c r="CG205" s="192"/>
      <c r="CH205" s="192"/>
      <c r="CI205" s="192"/>
      <c r="CJ205" s="192"/>
      <c r="CK205" s="192"/>
      <c r="CL205" s="192"/>
      <c r="CM205" s="192"/>
      <c r="CN205" s="192"/>
      <c r="CO205" s="192"/>
      <c r="CP205" s="192"/>
      <c r="CQ205" s="192"/>
      <c r="CR205" s="192"/>
      <c r="CS205" s="192"/>
      <c r="CT205" s="192"/>
      <c r="CU205" s="192"/>
      <c r="CV205" s="192"/>
      <c r="CW205" s="192"/>
      <c r="CX205" s="192"/>
      <c r="CY205" s="192"/>
      <c r="CZ205" s="192"/>
      <c r="DA205" s="192"/>
      <c r="DB205" s="192"/>
      <c r="DC205" s="192"/>
      <c r="DD205" s="192"/>
      <c r="DE205" s="192"/>
      <c r="DF205" s="192"/>
      <c r="DG205" s="192"/>
      <c r="DH205" s="192"/>
      <c r="DI205" s="192"/>
      <c r="DJ205" s="192"/>
      <c r="DK205" s="192"/>
      <c r="DL205" s="192"/>
      <c r="DM205" s="192"/>
      <c r="DN205" s="192"/>
      <c r="DO205" s="192"/>
      <c r="DP205" s="192"/>
      <c r="DQ205" s="192"/>
      <c r="DR205" s="192"/>
      <c r="DS205" s="192"/>
      <c r="DT205" s="192"/>
      <c r="DU205" s="192"/>
      <c r="DV205" s="192"/>
      <c r="DW205" s="192"/>
      <c r="DX205" s="192"/>
      <c r="DY205" s="192"/>
      <c r="DZ205" s="192"/>
      <c r="EA205" s="192"/>
      <c r="EB205" s="192"/>
      <c r="EC205" s="192"/>
      <c r="ED205" s="192"/>
      <c r="EE205" s="192"/>
      <c r="EF205" s="192"/>
    </row>
    <row r="206" spans="1:136" s="73" customFormat="1" ht="29.45" customHeight="1" x14ac:dyDescent="0.25">
      <c r="A206" s="562">
        <v>54</v>
      </c>
      <c r="B206" s="563"/>
      <c r="C206" s="60"/>
      <c r="D206" s="564" t="s">
        <v>67</v>
      </c>
      <c r="E206" s="564"/>
      <c r="F206" s="564"/>
      <c r="G206" s="565"/>
      <c r="H206" s="75">
        <f t="shared" si="958"/>
        <v>0</v>
      </c>
      <c r="I206" s="77">
        <f t="shared" ref="I206:S206" si="968">I207+I208</f>
        <v>0</v>
      </c>
      <c r="J206" s="61">
        <f t="shared" ref="J206" si="969">J207+J208</f>
        <v>0</v>
      </c>
      <c r="K206" s="79">
        <f t="shared" si="968"/>
        <v>0</v>
      </c>
      <c r="L206" s="301">
        <f t="shared" si="968"/>
        <v>0</v>
      </c>
      <c r="M206" s="95">
        <f t="shared" si="968"/>
        <v>0</v>
      </c>
      <c r="N206" s="78">
        <f t="shared" si="968"/>
        <v>0</v>
      </c>
      <c r="O206" s="78">
        <f t="shared" ref="O206" si="970">O207+O208</f>
        <v>0</v>
      </c>
      <c r="P206" s="78">
        <f t="shared" si="968"/>
        <v>0</v>
      </c>
      <c r="Q206" s="78">
        <f t="shared" si="968"/>
        <v>0</v>
      </c>
      <c r="R206" s="78">
        <f t="shared" si="968"/>
        <v>0</v>
      </c>
      <c r="S206" s="79">
        <f t="shared" si="968"/>
        <v>0</v>
      </c>
      <c r="T206" s="237">
        <f t="shared" si="961"/>
        <v>0</v>
      </c>
      <c r="U206" s="77">
        <f t="shared" ref="U206:AE206" si="971">U207+U208</f>
        <v>0</v>
      </c>
      <c r="V206" s="61">
        <f t="shared" ref="V206" si="972">V207+V208</f>
        <v>0</v>
      </c>
      <c r="W206" s="79">
        <f t="shared" si="971"/>
        <v>0</v>
      </c>
      <c r="X206" s="301">
        <f t="shared" si="971"/>
        <v>0</v>
      </c>
      <c r="Y206" s="95">
        <f t="shared" si="971"/>
        <v>0</v>
      </c>
      <c r="Z206" s="78">
        <f t="shared" si="971"/>
        <v>0</v>
      </c>
      <c r="AA206" s="78">
        <f t="shared" ref="AA206" si="973">AA207+AA208</f>
        <v>0</v>
      </c>
      <c r="AB206" s="78">
        <f t="shared" si="971"/>
        <v>0</v>
      </c>
      <c r="AC206" s="78">
        <f t="shared" si="971"/>
        <v>0</v>
      </c>
      <c r="AD206" s="78">
        <f t="shared" si="971"/>
        <v>0</v>
      </c>
      <c r="AE206" s="79">
        <f t="shared" si="971"/>
        <v>0</v>
      </c>
      <c r="AF206" s="262">
        <f t="shared" si="963"/>
        <v>0</v>
      </c>
      <c r="AG206" s="315">
        <f t="shared" ref="AG206:AQ206" si="974">AG207+AG208</f>
        <v>0</v>
      </c>
      <c r="AH206" s="263">
        <f t="shared" ref="AH206" si="975">AH207+AH208</f>
        <v>0</v>
      </c>
      <c r="AI206" s="239">
        <f t="shared" si="974"/>
        <v>0</v>
      </c>
      <c r="AJ206" s="303">
        <f t="shared" si="974"/>
        <v>0</v>
      </c>
      <c r="AK206" s="240">
        <f t="shared" si="974"/>
        <v>0</v>
      </c>
      <c r="AL206" s="241">
        <f t="shared" si="974"/>
        <v>0</v>
      </c>
      <c r="AM206" s="241">
        <f t="shared" ref="AM206" si="976">AM207+AM208</f>
        <v>0</v>
      </c>
      <c r="AN206" s="241">
        <f t="shared" si="974"/>
        <v>0</v>
      </c>
      <c r="AO206" s="241">
        <f t="shared" si="974"/>
        <v>0</v>
      </c>
      <c r="AP206" s="241">
        <f t="shared" si="974"/>
        <v>0</v>
      </c>
      <c r="AQ206" s="239">
        <f t="shared" si="974"/>
        <v>0</v>
      </c>
      <c r="AR206" s="209"/>
      <c r="AS206" s="62"/>
      <c r="AT206" s="62"/>
      <c r="AU206" s="89"/>
      <c r="AV206" s="89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0"/>
      <c r="BN206" s="190"/>
      <c r="BO206" s="190"/>
      <c r="BP206" s="190"/>
      <c r="BQ206" s="190"/>
      <c r="BR206" s="190"/>
      <c r="BS206" s="190"/>
      <c r="BT206" s="190"/>
      <c r="BU206" s="190"/>
      <c r="BV206" s="190"/>
      <c r="BW206" s="190"/>
      <c r="BX206" s="190"/>
      <c r="BY206" s="190"/>
      <c r="BZ206" s="190"/>
      <c r="CA206" s="190"/>
      <c r="CB206" s="190"/>
      <c r="CC206" s="190"/>
      <c r="CD206" s="190"/>
      <c r="CE206" s="190"/>
      <c r="CF206" s="190"/>
      <c r="CG206" s="190"/>
      <c r="CH206" s="190"/>
      <c r="CI206" s="190"/>
      <c r="CJ206" s="190"/>
      <c r="CK206" s="190"/>
      <c r="CL206" s="190"/>
      <c r="CM206" s="190"/>
      <c r="CN206" s="190"/>
      <c r="CO206" s="190"/>
      <c r="CP206" s="190"/>
      <c r="CQ206" s="190"/>
      <c r="CR206" s="190"/>
      <c r="CS206" s="190"/>
      <c r="CT206" s="190"/>
      <c r="CU206" s="190"/>
      <c r="CV206" s="190"/>
      <c r="CW206" s="190"/>
      <c r="CX206" s="190"/>
      <c r="CY206" s="190"/>
      <c r="CZ206" s="190"/>
      <c r="DA206" s="190"/>
      <c r="DB206" s="190"/>
      <c r="DC206" s="190"/>
      <c r="DD206" s="190"/>
      <c r="DE206" s="190"/>
      <c r="DF206" s="190"/>
      <c r="DG206" s="190"/>
      <c r="DH206" s="190"/>
      <c r="DI206" s="190"/>
      <c r="DJ206" s="190"/>
      <c r="DK206" s="190"/>
      <c r="DL206" s="190"/>
      <c r="DM206" s="190"/>
      <c r="DN206" s="190"/>
      <c r="DO206" s="190"/>
      <c r="DP206" s="190"/>
      <c r="DQ206" s="190"/>
      <c r="DR206" s="190"/>
      <c r="DS206" s="190"/>
      <c r="DT206" s="190"/>
      <c r="DU206" s="190"/>
      <c r="DV206" s="190"/>
      <c r="DW206" s="190"/>
      <c r="DX206" s="190"/>
      <c r="DY206" s="190"/>
      <c r="DZ206" s="190"/>
      <c r="EA206" s="190"/>
      <c r="EB206" s="190"/>
      <c r="EC206" s="190"/>
      <c r="ED206" s="190"/>
      <c r="EE206" s="190"/>
      <c r="EF206" s="190"/>
    </row>
    <row r="207" spans="1:136" s="72" customFormat="1" ht="39.75" customHeight="1" x14ac:dyDescent="0.25">
      <c r="A207" s="220"/>
      <c r="B207" s="179"/>
      <c r="C207" s="179">
        <v>544</v>
      </c>
      <c r="D207" s="566" t="s">
        <v>68</v>
      </c>
      <c r="E207" s="566"/>
      <c r="F207" s="566"/>
      <c r="G207" s="567"/>
      <c r="H207" s="28">
        <f t="shared" si="958"/>
        <v>0</v>
      </c>
      <c r="I207" s="80"/>
      <c r="J207" s="94"/>
      <c r="K207" s="82"/>
      <c r="L207" s="302"/>
      <c r="M207" s="118"/>
      <c r="N207" s="81"/>
      <c r="O207" s="81"/>
      <c r="P207" s="81"/>
      <c r="Q207" s="81"/>
      <c r="R207" s="81"/>
      <c r="S207" s="82"/>
      <c r="T207" s="28">
        <f t="shared" si="961"/>
        <v>0</v>
      </c>
      <c r="U207" s="80"/>
      <c r="V207" s="94"/>
      <c r="W207" s="82"/>
      <c r="X207" s="302"/>
      <c r="Y207" s="118"/>
      <c r="Z207" s="81"/>
      <c r="AA207" s="81"/>
      <c r="AB207" s="81"/>
      <c r="AC207" s="81"/>
      <c r="AD207" s="81"/>
      <c r="AE207" s="82"/>
      <c r="AF207" s="109">
        <f t="shared" si="963"/>
        <v>0</v>
      </c>
      <c r="AG207" s="29">
        <f t="shared" ref="AG207" si="977">I207+U207</f>
        <v>0</v>
      </c>
      <c r="AH207" s="92">
        <f t="shared" ref="AH207:AH208" si="978">J207+V207</f>
        <v>0</v>
      </c>
      <c r="AI207" s="31">
        <f t="shared" ref="AI207:AI208" si="979">K207+W207</f>
        <v>0</v>
      </c>
      <c r="AJ207" s="326">
        <f t="shared" ref="AJ207:AJ208" si="980">L207+X207</f>
        <v>0</v>
      </c>
      <c r="AK207" s="290">
        <f t="shared" ref="AK207:AK208" si="981">M207+Y207</f>
        <v>0</v>
      </c>
      <c r="AL207" s="30">
        <f t="shared" ref="AL207:AL208" si="982">N207+Z207</f>
        <v>0</v>
      </c>
      <c r="AM207" s="30">
        <f t="shared" ref="AM207:AM208" si="983">O207+AA207</f>
        <v>0</v>
      </c>
      <c r="AN207" s="30">
        <f t="shared" ref="AN207:AN208" si="984">P207+AB207</f>
        <v>0</v>
      </c>
      <c r="AO207" s="30">
        <f t="shared" ref="AO207:AO208" si="985">Q207+AC207</f>
        <v>0</v>
      </c>
      <c r="AP207" s="30">
        <f t="shared" ref="AP207:AP208" si="986">R207+AD207</f>
        <v>0</v>
      </c>
      <c r="AQ207" s="31">
        <f t="shared" ref="AQ207:AQ208" si="987">S207+AE207</f>
        <v>0</v>
      </c>
      <c r="AR207" s="209"/>
      <c r="AS207" s="62"/>
      <c r="AT207" s="62"/>
      <c r="AU207" s="62"/>
      <c r="AV207" s="62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</row>
    <row r="208" spans="1:136" s="72" customFormat="1" ht="34.5" customHeight="1" x14ac:dyDescent="0.25">
      <c r="A208" s="220"/>
      <c r="B208" s="179"/>
      <c r="C208" s="179">
        <v>545</v>
      </c>
      <c r="D208" s="566" t="s">
        <v>81</v>
      </c>
      <c r="E208" s="566"/>
      <c r="F208" s="566"/>
      <c r="G208" s="567"/>
      <c r="H208" s="28">
        <f t="shared" si="958"/>
        <v>0</v>
      </c>
      <c r="I208" s="80"/>
      <c r="J208" s="94"/>
      <c r="K208" s="82"/>
      <c r="L208" s="302"/>
      <c r="M208" s="118"/>
      <c r="N208" s="81"/>
      <c r="O208" s="81"/>
      <c r="P208" s="81"/>
      <c r="Q208" s="81"/>
      <c r="R208" s="81"/>
      <c r="S208" s="82"/>
      <c r="T208" s="28">
        <f t="shared" si="961"/>
        <v>0</v>
      </c>
      <c r="U208" s="80"/>
      <c r="V208" s="94"/>
      <c r="W208" s="82"/>
      <c r="X208" s="302"/>
      <c r="Y208" s="118"/>
      <c r="Z208" s="81"/>
      <c r="AA208" s="81"/>
      <c r="AB208" s="81"/>
      <c r="AC208" s="81"/>
      <c r="AD208" s="81"/>
      <c r="AE208" s="82"/>
      <c r="AF208" s="109">
        <f t="shared" si="963"/>
        <v>0</v>
      </c>
      <c r="AG208" s="29">
        <f>I208+U208</f>
        <v>0</v>
      </c>
      <c r="AH208" s="92">
        <f t="shared" si="978"/>
        <v>0</v>
      </c>
      <c r="AI208" s="31">
        <f t="shared" si="979"/>
        <v>0</v>
      </c>
      <c r="AJ208" s="326">
        <f t="shared" si="980"/>
        <v>0</v>
      </c>
      <c r="AK208" s="290">
        <f t="shared" si="981"/>
        <v>0</v>
      </c>
      <c r="AL208" s="30">
        <f t="shared" si="982"/>
        <v>0</v>
      </c>
      <c r="AM208" s="30">
        <f t="shared" si="983"/>
        <v>0</v>
      </c>
      <c r="AN208" s="30">
        <f t="shared" si="984"/>
        <v>0</v>
      </c>
      <c r="AO208" s="30">
        <f t="shared" si="985"/>
        <v>0</v>
      </c>
      <c r="AP208" s="30">
        <f t="shared" si="986"/>
        <v>0</v>
      </c>
      <c r="AQ208" s="31">
        <f t="shared" si="987"/>
        <v>0</v>
      </c>
      <c r="AR208" s="209"/>
      <c r="AS208" s="191"/>
      <c r="AT208" s="191"/>
      <c r="AU208" s="191"/>
      <c r="AV208" s="191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</row>
    <row r="209" spans="1:136" s="62" customFormat="1" ht="35.25" customHeight="1" x14ac:dyDescent="0.25">
      <c r="A209" s="87"/>
      <c r="B209" s="87"/>
      <c r="C209" s="87"/>
      <c r="D209" s="88"/>
      <c r="E209" s="88"/>
      <c r="F209" s="88"/>
      <c r="G209" s="88"/>
      <c r="H209" s="91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1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1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206"/>
      <c r="AS209" s="438"/>
      <c r="AT209" s="438"/>
      <c r="AU209" s="438"/>
      <c r="AV209" s="438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</row>
    <row r="210" spans="1:136" s="89" customFormat="1" ht="28.5" customHeight="1" x14ac:dyDescent="0.25">
      <c r="A210" s="62"/>
      <c r="B210" s="218"/>
      <c r="C210" s="218"/>
      <c r="D210" s="218"/>
      <c r="E210" s="88"/>
      <c r="F210" s="62"/>
      <c r="G210" s="247"/>
      <c r="H210" s="211"/>
      <c r="I210" s="264"/>
      <c r="J210" s="264"/>
      <c r="K210" s="264"/>
      <c r="L210" s="264"/>
      <c r="M210" s="92"/>
      <c r="N210" s="62"/>
      <c r="O210" s="62"/>
      <c r="P210" s="93"/>
      <c r="Q210" s="264"/>
      <c r="R210" s="264"/>
      <c r="S210" s="264"/>
      <c r="T210" s="211"/>
      <c r="U210" s="247"/>
      <c r="V210" s="247"/>
      <c r="W210" s="247"/>
      <c r="X210" s="247"/>
      <c r="Y210" s="92"/>
      <c r="Z210" s="62"/>
      <c r="AA210" s="62"/>
      <c r="AF210" s="428" t="s">
        <v>83</v>
      </c>
      <c r="AG210" s="630"/>
      <c r="AH210" s="630"/>
      <c r="AI210" s="630"/>
      <c r="AK210" s="92"/>
      <c r="AN210" s="93" t="s">
        <v>84</v>
      </c>
      <c r="AO210" s="630"/>
      <c r="AP210" s="630"/>
      <c r="AQ210" s="630"/>
      <c r="AR210" s="198"/>
      <c r="AS210" s="214"/>
      <c r="AT210" s="214"/>
      <c r="AU210" s="184"/>
      <c r="AV210" s="184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</row>
    <row r="211" spans="1:136" s="62" customFormat="1" ht="15" customHeight="1" x14ac:dyDescent="0.25">
      <c r="A211" s="87"/>
      <c r="B211" s="87"/>
      <c r="C211" s="87"/>
      <c r="D211" s="219"/>
      <c r="E211" s="88"/>
      <c r="G211" s="247"/>
      <c r="H211" s="247"/>
      <c r="I211" s="629"/>
      <c r="J211" s="629"/>
      <c r="K211" s="629"/>
      <c r="L211" s="629"/>
      <c r="M211" s="92"/>
      <c r="P211" s="92"/>
      <c r="Q211" s="629"/>
      <c r="R211" s="629"/>
      <c r="S211" s="629"/>
      <c r="T211" s="247"/>
      <c r="U211" s="629"/>
      <c r="V211" s="629"/>
      <c r="W211" s="629"/>
      <c r="X211" s="629"/>
      <c r="Y211" s="92"/>
      <c r="AF211" s="247"/>
      <c r="AG211" s="631" t="s">
        <v>118</v>
      </c>
      <c r="AH211" s="631"/>
      <c r="AI211" s="631"/>
      <c r="AK211" s="92"/>
      <c r="AN211" s="92"/>
      <c r="AO211" s="631" t="s">
        <v>118</v>
      </c>
      <c r="AP211" s="631"/>
      <c r="AQ211" s="631"/>
      <c r="AR211" s="183"/>
      <c r="AS211" s="196"/>
      <c r="AT211" s="196"/>
      <c r="AU211" s="438"/>
      <c r="AV211" s="438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</row>
    <row r="212" spans="1:136" s="16" customFormat="1" ht="28.5" hidden="1" customHeight="1" x14ac:dyDescent="0.3">
      <c r="A212" s="586" t="s">
        <v>64</v>
      </c>
      <c r="B212" s="586"/>
      <c r="C212" s="586"/>
      <c r="D212" s="624"/>
      <c r="E212" s="624"/>
      <c r="F212" s="624"/>
      <c r="G212" s="625"/>
      <c r="H212" s="15">
        <f>SUM(I212:S212)</f>
        <v>0</v>
      </c>
      <c r="I212" s="47">
        <f t="shared" ref="I212:AQ212" si="988">I213</f>
        <v>0</v>
      </c>
      <c r="J212" s="286">
        <f t="shared" si="988"/>
        <v>0</v>
      </c>
      <c r="K212" s="48">
        <f t="shared" si="988"/>
        <v>0</v>
      </c>
      <c r="L212" s="48">
        <f t="shared" si="988"/>
        <v>0</v>
      </c>
      <c r="M212" s="48">
        <f t="shared" si="988"/>
        <v>0</v>
      </c>
      <c r="N212" s="48">
        <f t="shared" si="988"/>
        <v>0</v>
      </c>
      <c r="O212" s="305">
        <f t="shared" si="988"/>
        <v>0</v>
      </c>
      <c r="P212" s="213"/>
      <c r="Q212" s="213"/>
      <c r="R212" s="213"/>
      <c r="S212" s="213"/>
      <c r="T212" s="15">
        <f>SUM(U212:AE212)</f>
        <v>0</v>
      </c>
      <c r="U212" s="47"/>
      <c r="V212" s="286"/>
      <c r="W212" s="215"/>
      <c r="X212" s="215"/>
      <c r="Y212" s="215"/>
      <c r="Z212" s="215"/>
      <c r="AA212" s="215"/>
      <c r="AB212" s="215"/>
      <c r="AC212" s="215"/>
      <c r="AD212" s="215"/>
      <c r="AE212" s="216"/>
      <c r="AF212" s="476">
        <f>SUM(AG212:AQ212)</f>
        <v>0</v>
      </c>
      <c r="AG212" s="217"/>
      <c r="AH212" s="292"/>
      <c r="AI212" s="215">
        <f t="shared" si="988"/>
        <v>0</v>
      </c>
      <c r="AJ212" s="215">
        <f t="shared" si="988"/>
        <v>0</v>
      </c>
      <c r="AK212" s="215">
        <f t="shared" si="988"/>
        <v>0</v>
      </c>
      <c r="AL212" s="215">
        <f t="shared" si="988"/>
        <v>0</v>
      </c>
      <c r="AM212" s="215">
        <f t="shared" si="988"/>
        <v>0</v>
      </c>
      <c r="AN212" s="215">
        <f t="shared" si="988"/>
        <v>0</v>
      </c>
      <c r="AO212" s="215">
        <f t="shared" si="988"/>
        <v>0</v>
      </c>
      <c r="AP212" s="215">
        <f t="shared" si="988"/>
        <v>0</v>
      </c>
      <c r="AQ212" s="216">
        <f t="shared" si="988"/>
        <v>0</v>
      </c>
      <c r="AR212" s="183"/>
      <c r="AS212" s="196"/>
      <c r="AT212" s="196"/>
      <c r="AU212" s="438"/>
      <c r="AV212" s="438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184"/>
      <c r="BN212" s="184"/>
      <c r="BO212" s="184"/>
      <c r="BP212" s="199"/>
      <c r="BQ212" s="199"/>
      <c r="BR212" s="199"/>
      <c r="BS212" s="199"/>
      <c r="BT212" s="199"/>
      <c r="BU212" s="199"/>
      <c r="BV212" s="199"/>
      <c r="BW212" s="199"/>
      <c r="BX212" s="199"/>
      <c r="BY212" s="199"/>
      <c r="BZ212" s="199"/>
      <c r="CA212" s="199"/>
      <c r="CB212" s="199"/>
      <c r="CC212" s="199"/>
      <c r="CD212" s="199"/>
      <c r="CE212" s="199"/>
      <c r="CF212" s="199"/>
      <c r="CG212" s="199"/>
      <c r="CH212" s="199"/>
      <c r="CI212" s="199"/>
      <c r="CJ212" s="199"/>
      <c r="CK212" s="199"/>
      <c r="CL212" s="199"/>
      <c r="CM212" s="199"/>
      <c r="CN212" s="199"/>
      <c r="CO212" s="199"/>
      <c r="CP212" s="199"/>
      <c r="CQ212" s="199"/>
      <c r="CR212" s="199"/>
      <c r="CS212" s="199"/>
      <c r="CT212" s="199"/>
      <c r="CU212" s="199"/>
      <c r="CV212" s="199"/>
      <c r="CW212" s="199"/>
      <c r="CX212" s="199"/>
      <c r="CY212" s="199"/>
      <c r="CZ212" s="199"/>
      <c r="DA212" s="199"/>
      <c r="DB212" s="199"/>
      <c r="DC212" s="199"/>
      <c r="DD212" s="199"/>
      <c r="DE212" s="199"/>
      <c r="DF212" s="199"/>
      <c r="DG212" s="199"/>
      <c r="DH212" s="199"/>
      <c r="DI212" s="199"/>
      <c r="DJ212" s="199"/>
      <c r="DK212" s="199"/>
      <c r="DL212" s="199"/>
      <c r="DM212" s="199"/>
      <c r="DN212" s="199"/>
      <c r="DO212" s="199"/>
      <c r="DP212" s="199"/>
      <c r="DQ212" s="199"/>
      <c r="DR212" s="199"/>
      <c r="DS212" s="199"/>
      <c r="DT212" s="199"/>
      <c r="DU212" s="199"/>
      <c r="DV212" s="199"/>
      <c r="DW212" s="199"/>
      <c r="DX212" s="199"/>
      <c r="DY212" s="199"/>
      <c r="DZ212" s="199"/>
      <c r="EA212" s="199"/>
      <c r="EB212" s="199"/>
      <c r="EC212" s="199"/>
      <c r="ED212" s="199"/>
      <c r="EE212" s="199"/>
      <c r="EF212" s="199"/>
    </row>
    <row r="213" spans="1:136" s="18" customFormat="1" ht="28.5" hidden="1" customHeight="1" x14ac:dyDescent="0.3">
      <c r="A213" s="587" t="s">
        <v>65</v>
      </c>
      <c r="B213" s="587"/>
      <c r="C213" s="587"/>
      <c r="D213" s="589"/>
      <c r="E213" s="589"/>
      <c r="F213" s="589"/>
      <c r="G213" s="590"/>
      <c r="H213" s="17">
        <f t="shared" ref="H213:H229" si="989">SUM(I213:S213)</f>
        <v>0</v>
      </c>
      <c r="I213" s="49">
        <f>I214+I226</f>
        <v>0</v>
      </c>
      <c r="J213" s="287">
        <f>J214+J226</f>
        <v>0</v>
      </c>
      <c r="K213" s="50">
        <f t="shared" ref="K213:N213" si="990">K214+K226</f>
        <v>0</v>
      </c>
      <c r="L213" s="50">
        <f t="shared" si="990"/>
        <v>0</v>
      </c>
      <c r="M213" s="50">
        <f t="shared" si="990"/>
        <v>0</v>
      </c>
      <c r="N213" s="50">
        <f t="shared" si="990"/>
        <v>0</v>
      </c>
      <c r="O213" s="306">
        <f t="shared" ref="O213" si="991">O214+O226</f>
        <v>0</v>
      </c>
      <c r="P213" s="213"/>
      <c r="Q213" s="213"/>
      <c r="R213" s="213"/>
      <c r="S213" s="213"/>
      <c r="T213" s="17">
        <f t="shared" ref="T213:T229" si="992">SUM(U213:AE213)</f>
        <v>0</v>
      </c>
      <c r="U213" s="49"/>
      <c r="V213" s="287"/>
      <c r="W213" s="50"/>
      <c r="X213" s="50"/>
      <c r="Y213" s="50"/>
      <c r="Z213" s="50"/>
      <c r="AA213" s="50"/>
      <c r="AB213" s="50"/>
      <c r="AC213" s="50"/>
      <c r="AD213" s="50"/>
      <c r="AE213" s="51"/>
      <c r="AF213" s="477">
        <f t="shared" ref="AF213:AF229" si="993">SUM(AG213:AQ213)</f>
        <v>0</v>
      </c>
      <c r="AG213" s="49"/>
      <c r="AH213" s="287"/>
      <c r="AI213" s="50">
        <f t="shared" ref="AI213:AQ213" si="994">AI214+AI226</f>
        <v>0</v>
      </c>
      <c r="AJ213" s="50">
        <f t="shared" si="994"/>
        <v>0</v>
      </c>
      <c r="AK213" s="50">
        <f t="shared" si="994"/>
        <v>0</v>
      </c>
      <c r="AL213" s="50">
        <f t="shared" si="994"/>
        <v>0</v>
      </c>
      <c r="AM213" s="50">
        <f t="shared" ref="AM213" si="995">AM214+AM226</f>
        <v>0</v>
      </c>
      <c r="AN213" s="50">
        <f t="shared" si="994"/>
        <v>0</v>
      </c>
      <c r="AO213" s="50">
        <f t="shared" si="994"/>
        <v>0</v>
      </c>
      <c r="AP213" s="50">
        <f t="shared" si="994"/>
        <v>0</v>
      </c>
      <c r="AQ213" s="51">
        <f t="shared" si="994"/>
        <v>0</v>
      </c>
      <c r="AR213" s="183"/>
      <c r="AS213" s="124"/>
      <c r="AT213" s="124"/>
      <c r="AU213" s="124"/>
      <c r="AV213" s="124"/>
      <c r="AW213" s="193"/>
      <c r="AX213" s="193"/>
      <c r="AY213" s="193"/>
      <c r="AZ213" s="193"/>
      <c r="BA213" s="193"/>
      <c r="BB213" s="193"/>
      <c r="BC213" s="193"/>
      <c r="BD213" s="193"/>
      <c r="BE213" s="193"/>
      <c r="BF213" s="193"/>
      <c r="BG213" s="193"/>
      <c r="BH213" s="193"/>
      <c r="BI213" s="193"/>
      <c r="BJ213" s="193"/>
      <c r="BK213" s="193"/>
      <c r="BL213" s="193"/>
      <c r="BM213" s="193"/>
      <c r="BN213" s="193"/>
      <c r="BO213" s="193"/>
      <c r="BP213" s="200"/>
      <c r="BQ213" s="200"/>
      <c r="BR213" s="200"/>
      <c r="BS213" s="200"/>
      <c r="BT213" s="200"/>
      <c r="BU213" s="200"/>
      <c r="BV213" s="200"/>
      <c r="BW213" s="200"/>
      <c r="BX213" s="200"/>
      <c r="BY213" s="200"/>
      <c r="BZ213" s="200"/>
      <c r="CA213" s="200"/>
      <c r="CB213" s="200"/>
      <c r="CC213" s="200"/>
      <c r="CD213" s="200"/>
      <c r="CE213" s="200"/>
      <c r="CF213" s="200"/>
      <c r="CG213" s="200"/>
      <c r="CH213" s="200"/>
      <c r="CI213" s="200"/>
      <c r="CJ213" s="200"/>
      <c r="CK213" s="200"/>
      <c r="CL213" s="200"/>
      <c r="CM213" s="200"/>
      <c r="CN213" s="200"/>
      <c r="CO213" s="200"/>
      <c r="CP213" s="200"/>
      <c r="CQ213" s="200"/>
      <c r="CR213" s="200"/>
      <c r="CS213" s="200"/>
      <c r="CT213" s="200"/>
      <c r="CU213" s="200"/>
      <c r="CV213" s="200"/>
      <c r="CW213" s="200"/>
      <c r="CX213" s="200"/>
      <c r="CY213" s="200"/>
      <c r="CZ213" s="200"/>
      <c r="DA213" s="200"/>
      <c r="DB213" s="200"/>
      <c r="DC213" s="200"/>
      <c r="DD213" s="200"/>
      <c r="DE213" s="200"/>
      <c r="DF213" s="200"/>
      <c r="DG213" s="200"/>
      <c r="DH213" s="200"/>
      <c r="DI213" s="200"/>
      <c r="DJ213" s="200"/>
      <c r="DK213" s="200"/>
      <c r="DL213" s="200"/>
      <c r="DM213" s="200"/>
      <c r="DN213" s="200"/>
      <c r="DO213" s="200"/>
      <c r="DP213" s="200"/>
      <c r="DQ213" s="200"/>
      <c r="DR213" s="200"/>
      <c r="DS213" s="200"/>
      <c r="DT213" s="200"/>
      <c r="DU213" s="200"/>
      <c r="DV213" s="200"/>
      <c r="DW213" s="200"/>
      <c r="DX213" s="200"/>
      <c r="DY213" s="200"/>
      <c r="DZ213" s="200"/>
      <c r="EA213" s="200"/>
      <c r="EB213" s="200"/>
      <c r="EC213" s="200"/>
      <c r="ED213" s="200"/>
      <c r="EE213" s="200"/>
      <c r="EF213" s="200"/>
    </row>
    <row r="214" spans="1:136" s="18" customFormat="1" ht="15.75" hidden="1" customHeight="1" x14ac:dyDescent="0.3">
      <c r="A214" s="111">
        <v>3</v>
      </c>
      <c r="C214" s="37"/>
      <c r="D214" s="579" t="s">
        <v>16</v>
      </c>
      <c r="E214" s="579"/>
      <c r="F214" s="579"/>
      <c r="G214" s="580"/>
      <c r="H214" s="19">
        <f t="shared" si="989"/>
        <v>0</v>
      </c>
      <c r="I214" s="52">
        <f>I215+I219+I224</f>
        <v>0</v>
      </c>
      <c r="J214" s="288">
        <f>J215+J219+J224</f>
        <v>0</v>
      </c>
      <c r="K214" s="53">
        <f t="shared" ref="K214:N214" si="996">K215+K219+K224</f>
        <v>0</v>
      </c>
      <c r="L214" s="53">
        <f t="shared" si="996"/>
        <v>0</v>
      </c>
      <c r="M214" s="53">
        <f t="shared" si="996"/>
        <v>0</v>
      </c>
      <c r="N214" s="53">
        <f t="shared" si="996"/>
        <v>0</v>
      </c>
      <c r="O214" s="307">
        <f t="shared" ref="O214" si="997">O215+O219+O224</f>
        <v>0</v>
      </c>
      <c r="P214" s="213"/>
      <c r="Q214" s="213"/>
      <c r="R214" s="213"/>
      <c r="S214" s="213"/>
      <c r="T214" s="19">
        <f t="shared" si="992"/>
        <v>0</v>
      </c>
      <c r="U214" s="52"/>
      <c r="V214" s="288"/>
      <c r="W214" s="53"/>
      <c r="X214" s="53"/>
      <c r="Y214" s="53"/>
      <c r="Z214" s="53"/>
      <c r="AA214" s="53"/>
      <c r="AB214" s="53"/>
      <c r="AC214" s="53"/>
      <c r="AD214" s="53"/>
      <c r="AE214" s="54"/>
      <c r="AF214" s="478">
        <f t="shared" si="993"/>
        <v>0</v>
      </c>
      <c r="AG214" s="52"/>
      <c r="AH214" s="288"/>
      <c r="AI214" s="53">
        <f t="shared" ref="AI214:AQ214" si="998">AI215+AI219+AI224</f>
        <v>0</v>
      </c>
      <c r="AJ214" s="53">
        <f t="shared" si="998"/>
        <v>0</v>
      </c>
      <c r="AK214" s="53">
        <f t="shared" si="998"/>
        <v>0</v>
      </c>
      <c r="AL214" s="53">
        <f t="shared" si="998"/>
        <v>0</v>
      </c>
      <c r="AM214" s="53">
        <f t="shared" ref="AM214" si="999">AM215+AM219+AM224</f>
        <v>0</v>
      </c>
      <c r="AN214" s="53">
        <f t="shared" si="998"/>
        <v>0</v>
      </c>
      <c r="AO214" s="53">
        <f t="shared" si="998"/>
        <v>0</v>
      </c>
      <c r="AP214" s="53">
        <f t="shared" si="998"/>
        <v>0</v>
      </c>
      <c r="AQ214" s="54">
        <f t="shared" si="998"/>
        <v>0</v>
      </c>
      <c r="AR214" s="183"/>
      <c r="AS214" s="108"/>
      <c r="AT214" s="108"/>
      <c r="AU214" s="108"/>
      <c r="AV214" s="108"/>
      <c r="AW214" s="193"/>
      <c r="AX214" s="193"/>
      <c r="AY214" s="193"/>
      <c r="AZ214" s="193"/>
      <c r="BA214" s="193"/>
      <c r="BB214" s="193"/>
      <c r="BC214" s="193"/>
      <c r="BD214" s="193"/>
      <c r="BE214" s="193"/>
      <c r="BF214" s="193"/>
      <c r="BG214" s="193"/>
      <c r="BH214" s="193"/>
      <c r="BI214" s="193"/>
      <c r="BJ214" s="193"/>
      <c r="BK214" s="193"/>
      <c r="BL214" s="193"/>
      <c r="BM214" s="193"/>
      <c r="BN214" s="193"/>
      <c r="BO214" s="193"/>
      <c r="BP214" s="200"/>
      <c r="BQ214" s="200"/>
      <c r="BR214" s="200"/>
      <c r="BS214" s="200"/>
      <c r="BT214" s="200"/>
      <c r="BU214" s="200"/>
      <c r="BV214" s="200"/>
      <c r="BW214" s="200"/>
      <c r="BX214" s="200"/>
      <c r="BY214" s="200"/>
      <c r="BZ214" s="200"/>
      <c r="CA214" s="200"/>
      <c r="CB214" s="200"/>
      <c r="CC214" s="200"/>
      <c r="CD214" s="200"/>
      <c r="CE214" s="200"/>
      <c r="CF214" s="200"/>
      <c r="CG214" s="200"/>
      <c r="CH214" s="200"/>
      <c r="CI214" s="200"/>
      <c r="CJ214" s="200"/>
      <c r="CK214" s="200"/>
      <c r="CL214" s="200"/>
      <c r="CM214" s="200"/>
      <c r="CN214" s="200"/>
      <c r="CO214" s="200"/>
      <c r="CP214" s="200"/>
      <c r="CQ214" s="200"/>
      <c r="CR214" s="200"/>
      <c r="CS214" s="200"/>
      <c r="CT214" s="200"/>
      <c r="CU214" s="200"/>
      <c r="CV214" s="200"/>
      <c r="CW214" s="200"/>
      <c r="CX214" s="200"/>
      <c r="CY214" s="200"/>
      <c r="CZ214" s="200"/>
      <c r="DA214" s="200"/>
      <c r="DB214" s="200"/>
      <c r="DC214" s="200"/>
      <c r="DD214" s="200"/>
      <c r="DE214" s="200"/>
      <c r="DF214" s="200"/>
      <c r="DG214" s="200"/>
      <c r="DH214" s="200"/>
      <c r="DI214" s="200"/>
      <c r="DJ214" s="200"/>
      <c r="DK214" s="200"/>
      <c r="DL214" s="200"/>
      <c r="DM214" s="200"/>
      <c r="DN214" s="200"/>
      <c r="DO214" s="200"/>
      <c r="DP214" s="200"/>
      <c r="DQ214" s="200"/>
      <c r="DR214" s="200"/>
      <c r="DS214" s="200"/>
      <c r="DT214" s="200"/>
      <c r="DU214" s="200"/>
      <c r="DV214" s="200"/>
      <c r="DW214" s="200"/>
      <c r="DX214" s="200"/>
      <c r="DY214" s="200"/>
      <c r="DZ214" s="200"/>
      <c r="EA214" s="200"/>
      <c r="EB214" s="200"/>
      <c r="EC214" s="200"/>
      <c r="ED214" s="200"/>
      <c r="EE214" s="200"/>
      <c r="EF214" s="200"/>
    </row>
    <row r="215" spans="1:136" s="21" customFormat="1" ht="15.75" hidden="1" customHeight="1" x14ac:dyDescent="0.3">
      <c r="A215" s="581">
        <v>31</v>
      </c>
      <c r="B215" s="581"/>
      <c r="C215" s="35"/>
      <c r="D215" s="582" t="s">
        <v>0</v>
      </c>
      <c r="E215" s="582"/>
      <c r="F215" s="582"/>
      <c r="G215" s="580"/>
      <c r="H215" s="19">
        <f t="shared" si="989"/>
        <v>0</v>
      </c>
      <c r="I215" s="52">
        <f>SUM(I216:I218)</f>
        <v>0</v>
      </c>
      <c r="J215" s="288">
        <f>SUM(J216:J218)</f>
        <v>0</v>
      </c>
      <c r="K215" s="53">
        <f t="shared" ref="K215:N215" si="1000">SUM(K216:K218)</f>
        <v>0</v>
      </c>
      <c r="L215" s="53">
        <f t="shared" si="1000"/>
        <v>0</v>
      </c>
      <c r="M215" s="53">
        <f t="shared" si="1000"/>
        <v>0</v>
      </c>
      <c r="N215" s="53">
        <f t="shared" si="1000"/>
        <v>0</v>
      </c>
      <c r="O215" s="307">
        <f t="shared" ref="O215" si="1001">SUM(O216:O218)</f>
        <v>0</v>
      </c>
      <c r="P215" s="213"/>
      <c r="Q215" s="213"/>
      <c r="R215" s="213"/>
      <c r="S215" s="213"/>
      <c r="T215" s="19">
        <f t="shared" si="992"/>
        <v>0</v>
      </c>
      <c r="U215" s="52"/>
      <c r="V215" s="288"/>
      <c r="W215" s="53"/>
      <c r="X215" s="53"/>
      <c r="Y215" s="53"/>
      <c r="Z215" s="53"/>
      <c r="AA215" s="53"/>
      <c r="AB215" s="53"/>
      <c r="AC215" s="53"/>
      <c r="AD215" s="53"/>
      <c r="AE215" s="54"/>
      <c r="AF215" s="478">
        <f t="shared" si="993"/>
        <v>0</v>
      </c>
      <c r="AG215" s="52"/>
      <c r="AH215" s="288"/>
      <c r="AI215" s="53">
        <f t="shared" ref="AI215:AQ215" si="1002">SUM(AI216:AI218)</f>
        <v>0</v>
      </c>
      <c r="AJ215" s="53">
        <f t="shared" si="1002"/>
        <v>0</v>
      </c>
      <c r="AK215" s="53">
        <f t="shared" si="1002"/>
        <v>0</v>
      </c>
      <c r="AL215" s="53">
        <f t="shared" si="1002"/>
        <v>0</v>
      </c>
      <c r="AM215" s="53">
        <f t="shared" ref="AM215" si="1003">SUM(AM216:AM218)</f>
        <v>0</v>
      </c>
      <c r="AN215" s="53">
        <f t="shared" si="1002"/>
        <v>0</v>
      </c>
      <c r="AO215" s="53">
        <f t="shared" si="1002"/>
        <v>0</v>
      </c>
      <c r="AP215" s="53">
        <f t="shared" si="1002"/>
        <v>0</v>
      </c>
      <c r="AQ215" s="54">
        <f t="shared" si="1002"/>
        <v>0</v>
      </c>
      <c r="AR215" s="183"/>
      <c r="AS215" s="108"/>
      <c r="AT215" s="108"/>
      <c r="AU215" s="108"/>
      <c r="AV215" s="108"/>
      <c r="AW215" s="124"/>
      <c r="AX215" s="124"/>
      <c r="AY215" s="124"/>
      <c r="AZ215" s="124"/>
      <c r="BA215" s="124"/>
      <c r="BB215" s="124"/>
      <c r="BC215" s="124"/>
      <c r="BD215" s="124"/>
      <c r="BE215" s="124"/>
      <c r="BF215" s="124"/>
      <c r="BG215" s="124"/>
      <c r="BH215" s="124"/>
      <c r="BI215" s="124"/>
      <c r="BJ215" s="124"/>
      <c r="BK215" s="124"/>
      <c r="BL215" s="124"/>
      <c r="BM215" s="124"/>
      <c r="BN215" s="124"/>
      <c r="BO215" s="124"/>
      <c r="BP215" s="201"/>
      <c r="BQ215" s="201"/>
      <c r="BR215" s="201"/>
      <c r="BS215" s="201"/>
      <c r="BT215" s="201"/>
      <c r="BU215" s="201"/>
      <c r="BV215" s="201"/>
      <c r="BW215" s="201"/>
      <c r="BX215" s="201"/>
      <c r="BY215" s="201"/>
      <c r="BZ215" s="201"/>
      <c r="CA215" s="201"/>
      <c r="CB215" s="201"/>
      <c r="CC215" s="201"/>
      <c r="CD215" s="201"/>
      <c r="CE215" s="201"/>
      <c r="CF215" s="201"/>
      <c r="CG215" s="201"/>
      <c r="CH215" s="201"/>
      <c r="CI215" s="201"/>
      <c r="CJ215" s="201"/>
      <c r="CK215" s="201"/>
      <c r="CL215" s="201"/>
      <c r="CM215" s="201"/>
      <c r="CN215" s="201"/>
      <c r="CO215" s="201"/>
      <c r="CP215" s="201"/>
      <c r="CQ215" s="201"/>
      <c r="CR215" s="201"/>
      <c r="CS215" s="201"/>
      <c r="CT215" s="201"/>
      <c r="CU215" s="201"/>
      <c r="CV215" s="201"/>
      <c r="CW215" s="201"/>
      <c r="CX215" s="201"/>
      <c r="CY215" s="201"/>
      <c r="CZ215" s="201"/>
      <c r="DA215" s="201"/>
      <c r="DB215" s="201"/>
      <c r="DC215" s="201"/>
      <c r="DD215" s="201"/>
      <c r="DE215" s="201"/>
      <c r="DF215" s="201"/>
      <c r="DG215" s="201"/>
      <c r="DH215" s="201"/>
      <c r="DI215" s="201"/>
      <c r="DJ215" s="201"/>
      <c r="DK215" s="201"/>
      <c r="DL215" s="201"/>
      <c r="DM215" s="201"/>
      <c r="DN215" s="201"/>
      <c r="DO215" s="201"/>
      <c r="DP215" s="201"/>
      <c r="DQ215" s="201"/>
      <c r="DR215" s="201"/>
      <c r="DS215" s="201"/>
      <c r="DT215" s="201"/>
      <c r="DU215" s="201"/>
      <c r="DV215" s="201"/>
      <c r="DW215" s="201"/>
      <c r="DX215" s="201"/>
      <c r="DY215" s="201"/>
      <c r="DZ215" s="201"/>
      <c r="EA215" s="201"/>
      <c r="EB215" s="201"/>
      <c r="EC215" s="201"/>
      <c r="ED215" s="201"/>
      <c r="EE215" s="201"/>
      <c r="EF215" s="201"/>
    </row>
    <row r="216" spans="1:136" s="24" customFormat="1" ht="15.75" hidden="1" customHeight="1" x14ac:dyDescent="0.3">
      <c r="A216" s="577">
        <v>311</v>
      </c>
      <c r="B216" s="577"/>
      <c r="C216" s="577"/>
      <c r="D216" s="578" t="s">
        <v>1</v>
      </c>
      <c r="E216" s="578"/>
      <c r="F216" s="578"/>
      <c r="G216" s="588"/>
      <c r="H216" s="22">
        <f t="shared" si="989"/>
        <v>0</v>
      </c>
      <c r="I216" s="55"/>
      <c r="J216" s="289"/>
      <c r="K216" s="56"/>
      <c r="L216" s="56"/>
      <c r="M216" s="56"/>
      <c r="N216" s="56"/>
      <c r="O216" s="308"/>
      <c r="P216" s="213"/>
      <c r="Q216" s="213"/>
      <c r="R216" s="213"/>
      <c r="S216" s="213"/>
      <c r="T216" s="23">
        <f t="shared" si="992"/>
        <v>0</v>
      </c>
      <c r="U216" s="55"/>
      <c r="V216" s="289"/>
      <c r="W216" s="56"/>
      <c r="X216" s="56"/>
      <c r="Y216" s="56"/>
      <c r="Z216" s="56"/>
      <c r="AA216" s="56"/>
      <c r="AB216" s="56"/>
      <c r="AC216" s="56"/>
      <c r="AD216" s="56"/>
      <c r="AE216" s="57"/>
      <c r="AF216" s="479">
        <f t="shared" si="993"/>
        <v>0</v>
      </c>
      <c r="AG216" s="55"/>
      <c r="AH216" s="289"/>
      <c r="AI216" s="56"/>
      <c r="AJ216" s="56"/>
      <c r="AK216" s="56"/>
      <c r="AL216" s="56"/>
      <c r="AM216" s="56"/>
      <c r="AN216" s="56"/>
      <c r="AO216" s="56"/>
      <c r="AP216" s="56"/>
      <c r="AQ216" s="57"/>
      <c r="AR216" s="183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97"/>
      <c r="BQ216" s="197"/>
      <c r="BR216" s="197"/>
      <c r="BS216" s="197"/>
      <c r="BT216" s="197"/>
      <c r="BU216" s="197"/>
      <c r="BV216" s="197"/>
      <c r="BW216" s="197"/>
      <c r="BX216" s="197"/>
      <c r="BY216" s="197"/>
      <c r="BZ216" s="197"/>
      <c r="CA216" s="197"/>
      <c r="CB216" s="197"/>
      <c r="CC216" s="197"/>
      <c r="CD216" s="197"/>
      <c r="CE216" s="197"/>
      <c r="CF216" s="197"/>
      <c r="CG216" s="197"/>
      <c r="CH216" s="197"/>
      <c r="CI216" s="197"/>
      <c r="CJ216" s="197"/>
      <c r="CK216" s="197"/>
      <c r="CL216" s="197"/>
      <c r="CM216" s="197"/>
      <c r="CN216" s="197"/>
      <c r="CO216" s="197"/>
      <c r="CP216" s="197"/>
      <c r="CQ216" s="197"/>
      <c r="CR216" s="197"/>
      <c r="CS216" s="197"/>
      <c r="CT216" s="197"/>
      <c r="CU216" s="197"/>
      <c r="CV216" s="197"/>
      <c r="CW216" s="197"/>
      <c r="CX216" s="197"/>
      <c r="CY216" s="197"/>
      <c r="CZ216" s="197"/>
      <c r="DA216" s="197"/>
      <c r="DB216" s="197"/>
      <c r="DC216" s="197"/>
      <c r="DD216" s="197"/>
      <c r="DE216" s="197"/>
      <c r="DF216" s="197"/>
      <c r="DG216" s="197"/>
      <c r="DH216" s="197"/>
      <c r="DI216" s="197"/>
      <c r="DJ216" s="197"/>
      <c r="DK216" s="197"/>
      <c r="DL216" s="197"/>
      <c r="DM216" s="197"/>
      <c r="DN216" s="197"/>
      <c r="DO216" s="197"/>
      <c r="DP216" s="197"/>
      <c r="DQ216" s="197"/>
      <c r="DR216" s="197"/>
      <c r="DS216" s="197"/>
      <c r="DT216" s="197"/>
      <c r="DU216" s="197"/>
      <c r="DV216" s="197"/>
      <c r="DW216" s="197"/>
      <c r="DX216" s="197"/>
      <c r="DY216" s="197"/>
      <c r="DZ216" s="197"/>
      <c r="EA216" s="197"/>
      <c r="EB216" s="197"/>
      <c r="EC216" s="197"/>
      <c r="ED216" s="197"/>
      <c r="EE216" s="197"/>
      <c r="EF216" s="197"/>
    </row>
    <row r="217" spans="1:136" s="24" customFormat="1" ht="15.75" hidden="1" customHeight="1" x14ac:dyDescent="0.3">
      <c r="A217" s="577">
        <v>312</v>
      </c>
      <c r="B217" s="577"/>
      <c r="C217" s="577"/>
      <c r="D217" s="578" t="s">
        <v>2</v>
      </c>
      <c r="E217" s="578"/>
      <c r="F217" s="578"/>
      <c r="G217" s="588"/>
      <c r="H217" s="22">
        <f t="shared" si="989"/>
        <v>0</v>
      </c>
      <c r="I217" s="55"/>
      <c r="J217" s="289"/>
      <c r="K217" s="56"/>
      <c r="L217" s="56"/>
      <c r="M217" s="56"/>
      <c r="N217" s="56"/>
      <c r="O217" s="308"/>
      <c r="P217" s="213"/>
      <c r="Q217" s="213"/>
      <c r="R217" s="213"/>
      <c r="S217" s="213"/>
      <c r="T217" s="23">
        <f t="shared" si="992"/>
        <v>0</v>
      </c>
      <c r="U217" s="55"/>
      <c r="V217" s="289"/>
      <c r="W217" s="56"/>
      <c r="X217" s="56"/>
      <c r="Y217" s="56"/>
      <c r="Z217" s="56"/>
      <c r="AA217" s="56"/>
      <c r="AB217" s="56"/>
      <c r="AC217" s="56"/>
      <c r="AD217" s="56"/>
      <c r="AE217" s="57"/>
      <c r="AF217" s="479">
        <f t="shared" si="993"/>
        <v>0</v>
      </c>
      <c r="AG217" s="55"/>
      <c r="AH217" s="289"/>
      <c r="AI217" s="56"/>
      <c r="AJ217" s="56"/>
      <c r="AK217" s="56"/>
      <c r="AL217" s="56"/>
      <c r="AM217" s="56"/>
      <c r="AN217" s="56"/>
      <c r="AO217" s="56"/>
      <c r="AP217" s="56"/>
      <c r="AQ217" s="57"/>
      <c r="AR217" s="183"/>
      <c r="AS217" s="124"/>
      <c r="AT217" s="124"/>
      <c r="AU217" s="124"/>
      <c r="AV217" s="124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97"/>
      <c r="BQ217" s="197"/>
      <c r="BR217" s="197"/>
      <c r="BS217" s="197"/>
      <c r="BT217" s="197"/>
      <c r="BU217" s="197"/>
      <c r="BV217" s="197"/>
      <c r="BW217" s="197"/>
      <c r="BX217" s="197"/>
      <c r="BY217" s="197"/>
      <c r="BZ217" s="197"/>
      <c r="CA217" s="197"/>
      <c r="CB217" s="197"/>
      <c r="CC217" s="197"/>
      <c r="CD217" s="197"/>
      <c r="CE217" s="197"/>
      <c r="CF217" s="197"/>
      <c r="CG217" s="197"/>
      <c r="CH217" s="197"/>
      <c r="CI217" s="197"/>
      <c r="CJ217" s="197"/>
      <c r="CK217" s="197"/>
      <c r="CL217" s="197"/>
      <c r="CM217" s="197"/>
      <c r="CN217" s="197"/>
      <c r="CO217" s="197"/>
      <c r="CP217" s="197"/>
      <c r="CQ217" s="197"/>
      <c r="CR217" s="197"/>
      <c r="CS217" s="197"/>
      <c r="CT217" s="197"/>
      <c r="CU217" s="197"/>
      <c r="CV217" s="197"/>
      <c r="CW217" s="197"/>
      <c r="CX217" s="197"/>
      <c r="CY217" s="197"/>
      <c r="CZ217" s="197"/>
      <c r="DA217" s="197"/>
      <c r="DB217" s="197"/>
      <c r="DC217" s="197"/>
      <c r="DD217" s="197"/>
      <c r="DE217" s="197"/>
      <c r="DF217" s="197"/>
      <c r="DG217" s="197"/>
      <c r="DH217" s="197"/>
      <c r="DI217" s="197"/>
      <c r="DJ217" s="197"/>
      <c r="DK217" s="197"/>
      <c r="DL217" s="197"/>
      <c r="DM217" s="197"/>
      <c r="DN217" s="197"/>
      <c r="DO217" s="197"/>
      <c r="DP217" s="197"/>
      <c r="DQ217" s="197"/>
      <c r="DR217" s="197"/>
      <c r="DS217" s="197"/>
      <c r="DT217" s="197"/>
      <c r="DU217" s="197"/>
      <c r="DV217" s="197"/>
      <c r="DW217" s="197"/>
      <c r="DX217" s="197"/>
      <c r="DY217" s="197"/>
      <c r="DZ217" s="197"/>
      <c r="EA217" s="197"/>
      <c r="EB217" s="197"/>
      <c r="EC217" s="197"/>
      <c r="ED217" s="197"/>
      <c r="EE217" s="197"/>
      <c r="EF217" s="197"/>
    </row>
    <row r="218" spans="1:136" s="24" customFormat="1" ht="15.75" hidden="1" customHeight="1" x14ac:dyDescent="0.3">
      <c r="A218" s="577">
        <v>313</v>
      </c>
      <c r="B218" s="577"/>
      <c r="C218" s="577"/>
      <c r="D218" s="578" t="s">
        <v>3</v>
      </c>
      <c r="E218" s="578"/>
      <c r="F218" s="578"/>
      <c r="G218" s="588"/>
      <c r="H218" s="22">
        <f t="shared" si="989"/>
        <v>0</v>
      </c>
      <c r="I218" s="55"/>
      <c r="J218" s="289"/>
      <c r="K218" s="56"/>
      <c r="L218" s="56"/>
      <c r="M218" s="56"/>
      <c r="N218" s="56"/>
      <c r="O218" s="308"/>
      <c r="P218" s="213"/>
      <c r="Q218" s="213"/>
      <c r="R218" s="213"/>
      <c r="S218" s="213"/>
      <c r="T218" s="23">
        <f t="shared" si="992"/>
        <v>0</v>
      </c>
      <c r="U218" s="55"/>
      <c r="V218" s="289"/>
      <c r="W218" s="56"/>
      <c r="X218" s="56"/>
      <c r="Y218" s="56"/>
      <c r="Z218" s="56"/>
      <c r="AA218" s="56"/>
      <c r="AB218" s="56"/>
      <c r="AC218" s="56"/>
      <c r="AD218" s="56"/>
      <c r="AE218" s="57"/>
      <c r="AF218" s="479">
        <f t="shared" si="993"/>
        <v>0</v>
      </c>
      <c r="AG218" s="55"/>
      <c r="AH218" s="289"/>
      <c r="AI218" s="56"/>
      <c r="AJ218" s="56"/>
      <c r="AK218" s="56"/>
      <c r="AL218" s="56"/>
      <c r="AM218" s="56"/>
      <c r="AN218" s="56"/>
      <c r="AO218" s="56"/>
      <c r="AP218" s="56"/>
      <c r="AQ218" s="57"/>
      <c r="AR218" s="183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97"/>
      <c r="BQ218" s="197"/>
      <c r="BR218" s="197"/>
      <c r="BS218" s="197"/>
      <c r="BT218" s="197"/>
      <c r="BU218" s="197"/>
      <c r="BV218" s="197"/>
      <c r="BW218" s="197"/>
      <c r="BX218" s="197"/>
      <c r="BY218" s="197"/>
      <c r="BZ218" s="197"/>
      <c r="CA218" s="197"/>
      <c r="CB218" s="197"/>
      <c r="CC218" s="197"/>
      <c r="CD218" s="197"/>
      <c r="CE218" s="197"/>
      <c r="CF218" s="197"/>
      <c r="CG218" s="197"/>
      <c r="CH218" s="197"/>
      <c r="CI218" s="197"/>
      <c r="CJ218" s="197"/>
      <c r="CK218" s="197"/>
      <c r="CL218" s="197"/>
      <c r="CM218" s="197"/>
      <c r="CN218" s="197"/>
      <c r="CO218" s="197"/>
      <c r="CP218" s="197"/>
      <c r="CQ218" s="197"/>
      <c r="CR218" s="197"/>
      <c r="CS218" s="197"/>
      <c r="CT218" s="197"/>
      <c r="CU218" s="197"/>
      <c r="CV218" s="197"/>
      <c r="CW218" s="197"/>
      <c r="CX218" s="197"/>
      <c r="CY218" s="197"/>
      <c r="CZ218" s="197"/>
      <c r="DA218" s="197"/>
      <c r="DB218" s="197"/>
      <c r="DC218" s="197"/>
      <c r="DD218" s="197"/>
      <c r="DE218" s="197"/>
      <c r="DF218" s="197"/>
      <c r="DG218" s="197"/>
      <c r="DH218" s="197"/>
      <c r="DI218" s="197"/>
      <c r="DJ218" s="197"/>
      <c r="DK218" s="197"/>
      <c r="DL218" s="197"/>
      <c r="DM218" s="197"/>
      <c r="DN218" s="197"/>
      <c r="DO218" s="197"/>
      <c r="DP218" s="197"/>
      <c r="DQ218" s="197"/>
      <c r="DR218" s="197"/>
      <c r="DS218" s="197"/>
      <c r="DT218" s="197"/>
      <c r="DU218" s="197"/>
      <c r="DV218" s="197"/>
      <c r="DW218" s="197"/>
      <c r="DX218" s="197"/>
      <c r="DY218" s="197"/>
      <c r="DZ218" s="197"/>
      <c r="EA218" s="197"/>
      <c r="EB218" s="197"/>
      <c r="EC218" s="197"/>
      <c r="ED218" s="197"/>
      <c r="EE218" s="197"/>
      <c r="EF218" s="197"/>
    </row>
    <row r="219" spans="1:136" s="21" customFormat="1" ht="15.75" hidden="1" customHeight="1" x14ac:dyDescent="0.3">
      <c r="A219" s="581">
        <v>32</v>
      </c>
      <c r="B219" s="581"/>
      <c r="C219" s="35"/>
      <c r="D219" s="582" t="s">
        <v>4</v>
      </c>
      <c r="E219" s="582"/>
      <c r="F219" s="582"/>
      <c r="G219" s="580"/>
      <c r="H219" s="19">
        <f t="shared" si="989"/>
        <v>0</v>
      </c>
      <c r="I219" s="52">
        <f>SUM(I220:I223)</f>
        <v>0</v>
      </c>
      <c r="J219" s="288">
        <f>SUM(J220:J223)</f>
        <v>0</v>
      </c>
      <c r="K219" s="53">
        <f t="shared" ref="K219:N219" si="1004">SUM(K220:K223)</f>
        <v>0</v>
      </c>
      <c r="L219" s="53">
        <f t="shared" si="1004"/>
        <v>0</v>
      </c>
      <c r="M219" s="53">
        <f t="shared" si="1004"/>
        <v>0</v>
      </c>
      <c r="N219" s="53">
        <f t="shared" si="1004"/>
        <v>0</v>
      </c>
      <c r="O219" s="307">
        <f t="shared" ref="O219" si="1005">SUM(O220:O223)</f>
        <v>0</v>
      </c>
      <c r="P219" s="213"/>
      <c r="Q219" s="213"/>
      <c r="R219" s="213"/>
      <c r="S219" s="213"/>
      <c r="T219" s="19">
        <f t="shared" si="992"/>
        <v>0</v>
      </c>
      <c r="U219" s="52"/>
      <c r="V219" s="288"/>
      <c r="W219" s="53"/>
      <c r="X219" s="53"/>
      <c r="Y219" s="53"/>
      <c r="Z219" s="53"/>
      <c r="AA219" s="53"/>
      <c r="AB219" s="53"/>
      <c r="AC219" s="53"/>
      <c r="AD219" s="53"/>
      <c r="AE219" s="54"/>
      <c r="AF219" s="478">
        <f t="shared" si="993"/>
        <v>0</v>
      </c>
      <c r="AG219" s="52"/>
      <c r="AH219" s="288"/>
      <c r="AI219" s="53">
        <f t="shared" ref="AI219:AQ219" si="1006">SUM(AI220:AI223)</f>
        <v>0</v>
      </c>
      <c r="AJ219" s="53">
        <f t="shared" si="1006"/>
        <v>0</v>
      </c>
      <c r="AK219" s="53">
        <f t="shared" si="1006"/>
        <v>0</v>
      </c>
      <c r="AL219" s="53">
        <f t="shared" si="1006"/>
        <v>0</v>
      </c>
      <c r="AM219" s="53">
        <f t="shared" ref="AM219" si="1007">SUM(AM220:AM223)</f>
        <v>0</v>
      </c>
      <c r="AN219" s="53">
        <f t="shared" si="1006"/>
        <v>0</v>
      </c>
      <c r="AO219" s="53">
        <f t="shared" si="1006"/>
        <v>0</v>
      </c>
      <c r="AP219" s="53">
        <f t="shared" si="1006"/>
        <v>0</v>
      </c>
      <c r="AQ219" s="54">
        <f t="shared" si="1006"/>
        <v>0</v>
      </c>
      <c r="AR219" s="183"/>
      <c r="AS219" s="108"/>
      <c r="AT219" s="108"/>
      <c r="AU219" s="108"/>
      <c r="AV219" s="108"/>
      <c r="AW219" s="124"/>
      <c r="AX219" s="124"/>
      <c r="AY219" s="124"/>
      <c r="AZ219" s="124"/>
      <c r="BA219" s="124"/>
      <c r="BB219" s="124"/>
      <c r="BC219" s="124"/>
      <c r="BD219" s="124"/>
      <c r="BE219" s="124"/>
      <c r="BF219" s="124"/>
      <c r="BG219" s="124"/>
      <c r="BH219" s="124"/>
      <c r="BI219" s="124"/>
      <c r="BJ219" s="124"/>
      <c r="BK219" s="124"/>
      <c r="BL219" s="124"/>
      <c r="BM219" s="124"/>
      <c r="BN219" s="124"/>
      <c r="BO219" s="124"/>
      <c r="BP219" s="201"/>
      <c r="BQ219" s="201"/>
      <c r="BR219" s="201"/>
      <c r="BS219" s="201"/>
      <c r="BT219" s="201"/>
      <c r="BU219" s="201"/>
      <c r="BV219" s="201"/>
      <c r="BW219" s="201"/>
      <c r="BX219" s="201"/>
      <c r="BY219" s="201"/>
      <c r="BZ219" s="201"/>
      <c r="CA219" s="201"/>
      <c r="CB219" s="201"/>
      <c r="CC219" s="201"/>
      <c r="CD219" s="201"/>
      <c r="CE219" s="201"/>
      <c r="CF219" s="201"/>
      <c r="CG219" s="201"/>
      <c r="CH219" s="201"/>
      <c r="CI219" s="201"/>
      <c r="CJ219" s="201"/>
      <c r="CK219" s="201"/>
      <c r="CL219" s="201"/>
      <c r="CM219" s="201"/>
      <c r="CN219" s="201"/>
      <c r="CO219" s="201"/>
      <c r="CP219" s="201"/>
      <c r="CQ219" s="201"/>
      <c r="CR219" s="201"/>
      <c r="CS219" s="201"/>
      <c r="CT219" s="201"/>
      <c r="CU219" s="201"/>
      <c r="CV219" s="201"/>
      <c r="CW219" s="201"/>
      <c r="CX219" s="201"/>
      <c r="CY219" s="201"/>
      <c r="CZ219" s="201"/>
      <c r="DA219" s="201"/>
      <c r="DB219" s="201"/>
      <c r="DC219" s="201"/>
      <c r="DD219" s="201"/>
      <c r="DE219" s="201"/>
      <c r="DF219" s="201"/>
      <c r="DG219" s="201"/>
      <c r="DH219" s="201"/>
      <c r="DI219" s="201"/>
      <c r="DJ219" s="201"/>
      <c r="DK219" s="201"/>
      <c r="DL219" s="201"/>
      <c r="DM219" s="201"/>
      <c r="DN219" s="201"/>
      <c r="DO219" s="201"/>
      <c r="DP219" s="201"/>
      <c r="DQ219" s="201"/>
      <c r="DR219" s="201"/>
      <c r="DS219" s="201"/>
      <c r="DT219" s="201"/>
      <c r="DU219" s="201"/>
      <c r="DV219" s="201"/>
      <c r="DW219" s="201"/>
      <c r="DX219" s="201"/>
      <c r="DY219" s="201"/>
      <c r="DZ219" s="201"/>
      <c r="EA219" s="201"/>
      <c r="EB219" s="201"/>
      <c r="EC219" s="201"/>
      <c r="ED219" s="201"/>
      <c r="EE219" s="201"/>
      <c r="EF219" s="201"/>
    </row>
    <row r="220" spans="1:136" s="24" customFormat="1" ht="15.75" hidden="1" customHeight="1" x14ac:dyDescent="0.3">
      <c r="A220" s="577">
        <v>321</v>
      </c>
      <c r="B220" s="577"/>
      <c r="C220" s="577"/>
      <c r="D220" s="578" t="s">
        <v>5</v>
      </c>
      <c r="E220" s="578"/>
      <c r="F220" s="578"/>
      <c r="G220" s="588"/>
      <c r="H220" s="22">
        <f t="shared" si="989"/>
        <v>0</v>
      </c>
      <c r="I220" s="55"/>
      <c r="J220" s="289"/>
      <c r="K220" s="56"/>
      <c r="L220" s="56"/>
      <c r="M220" s="56"/>
      <c r="N220" s="56"/>
      <c r="O220" s="308"/>
      <c r="P220" s="213"/>
      <c r="Q220" s="213"/>
      <c r="R220" s="213"/>
      <c r="S220" s="213"/>
      <c r="T220" s="23">
        <f t="shared" si="992"/>
        <v>0</v>
      </c>
      <c r="U220" s="55"/>
      <c r="V220" s="289"/>
      <c r="W220" s="56"/>
      <c r="X220" s="56"/>
      <c r="Y220" s="56"/>
      <c r="Z220" s="56"/>
      <c r="AA220" s="56"/>
      <c r="AB220" s="56"/>
      <c r="AC220" s="56"/>
      <c r="AD220" s="56"/>
      <c r="AE220" s="57"/>
      <c r="AF220" s="479">
        <f t="shared" si="993"/>
        <v>0</v>
      </c>
      <c r="AG220" s="55"/>
      <c r="AH220" s="289"/>
      <c r="AI220" s="56"/>
      <c r="AJ220" s="56"/>
      <c r="AK220" s="56"/>
      <c r="AL220" s="56"/>
      <c r="AM220" s="56"/>
      <c r="AN220" s="56"/>
      <c r="AO220" s="56"/>
      <c r="AP220" s="56"/>
      <c r="AQ220" s="57"/>
      <c r="AR220" s="183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97"/>
      <c r="BQ220" s="197"/>
      <c r="BR220" s="197"/>
      <c r="BS220" s="197"/>
      <c r="BT220" s="197"/>
      <c r="BU220" s="197"/>
      <c r="BV220" s="197"/>
      <c r="BW220" s="197"/>
      <c r="BX220" s="197"/>
      <c r="BY220" s="197"/>
      <c r="BZ220" s="197"/>
      <c r="CA220" s="197"/>
      <c r="CB220" s="197"/>
      <c r="CC220" s="197"/>
      <c r="CD220" s="197"/>
      <c r="CE220" s="197"/>
      <c r="CF220" s="197"/>
      <c r="CG220" s="197"/>
      <c r="CH220" s="197"/>
      <c r="CI220" s="197"/>
      <c r="CJ220" s="197"/>
      <c r="CK220" s="197"/>
      <c r="CL220" s="197"/>
      <c r="CM220" s="197"/>
      <c r="CN220" s="197"/>
      <c r="CO220" s="197"/>
      <c r="CP220" s="197"/>
      <c r="CQ220" s="197"/>
      <c r="CR220" s="197"/>
      <c r="CS220" s="197"/>
      <c r="CT220" s="197"/>
      <c r="CU220" s="197"/>
      <c r="CV220" s="197"/>
      <c r="CW220" s="197"/>
      <c r="CX220" s="197"/>
      <c r="CY220" s="197"/>
      <c r="CZ220" s="197"/>
      <c r="DA220" s="197"/>
      <c r="DB220" s="197"/>
      <c r="DC220" s="197"/>
      <c r="DD220" s="197"/>
      <c r="DE220" s="197"/>
      <c r="DF220" s="197"/>
      <c r="DG220" s="197"/>
      <c r="DH220" s="197"/>
      <c r="DI220" s="197"/>
      <c r="DJ220" s="197"/>
      <c r="DK220" s="197"/>
      <c r="DL220" s="197"/>
      <c r="DM220" s="197"/>
      <c r="DN220" s="197"/>
      <c r="DO220" s="197"/>
      <c r="DP220" s="197"/>
      <c r="DQ220" s="197"/>
      <c r="DR220" s="197"/>
      <c r="DS220" s="197"/>
      <c r="DT220" s="197"/>
      <c r="DU220" s="197"/>
      <c r="DV220" s="197"/>
      <c r="DW220" s="197"/>
      <c r="DX220" s="197"/>
      <c r="DY220" s="197"/>
      <c r="DZ220" s="197"/>
      <c r="EA220" s="197"/>
      <c r="EB220" s="197"/>
      <c r="EC220" s="197"/>
      <c r="ED220" s="197"/>
      <c r="EE220" s="197"/>
      <c r="EF220" s="197"/>
    </row>
    <row r="221" spans="1:136" s="24" customFormat="1" ht="15.75" hidden="1" customHeight="1" x14ac:dyDescent="0.3">
      <c r="A221" s="577">
        <v>322</v>
      </c>
      <c r="B221" s="577"/>
      <c r="C221" s="577"/>
      <c r="D221" s="578" t="s">
        <v>6</v>
      </c>
      <c r="E221" s="578"/>
      <c r="F221" s="578"/>
      <c r="G221" s="588"/>
      <c r="H221" s="22">
        <f t="shared" si="989"/>
        <v>0</v>
      </c>
      <c r="I221" s="55"/>
      <c r="J221" s="289"/>
      <c r="K221" s="56"/>
      <c r="L221" s="56"/>
      <c r="M221" s="56"/>
      <c r="N221" s="56"/>
      <c r="O221" s="308"/>
      <c r="P221" s="213"/>
      <c r="Q221" s="213"/>
      <c r="R221" s="213"/>
      <c r="S221" s="213"/>
      <c r="T221" s="23">
        <f t="shared" si="992"/>
        <v>0</v>
      </c>
      <c r="U221" s="55"/>
      <c r="V221" s="289"/>
      <c r="W221" s="56"/>
      <c r="X221" s="56"/>
      <c r="Y221" s="56"/>
      <c r="Z221" s="56"/>
      <c r="AA221" s="56"/>
      <c r="AB221" s="56"/>
      <c r="AC221" s="56"/>
      <c r="AD221" s="56"/>
      <c r="AE221" s="57"/>
      <c r="AF221" s="479">
        <f t="shared" si="993"/>
        <v>0</v>
      </c>
      <c r="AG221" s="55"/>
      <c r="AH221" s="289"/>
      <c r="AI221" s="56"/>
      <c r="AJ221" s="56"/>
      <c r="AK221" s="56"/>
      <c r="AL221" s="56"/>
      <c r="AM221" s="56"/>
      <c r="AN221" s="56"/>
      <c r="AO221" s="56"/>
      <c r="AP221" s="56"/>
      <c r="AQ221" s="57"/>
      <c r="AR221" s="183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97"/>
      <c r="BQ221" s="197"/>
      <c r="BR221" s="197"/>
      <c r="BS221" s="197"/>
      <c r="BT221" s="197"/>
      <c r="BU221" s="197"/>
      <c r="BV221" s="197"/>
      <c r="BW221" s="197"/>
      <c r="BX221" s="197"/>
      <c r="BY221" s="197"/>
      <c r="BZ221" s="197"/>
      <c r="CA221" s="197"/>
      <c r="CB221" s="197"/>
      <c r="CC221" s="197"/>
      <c r="CD221" s="197"/>
      <c r="CE221" s="197"/>
      <c r="CF221" s="197"/>
      <c r="CG221" s="197"/>
      <c r="CH221" s="197"/>
      <c r="CI221" s="197"/>
      <c r="CJ221" s="197"/>
      <c r="CK221" s="197"/>
      <c r="CL221" s="197"/>
      <c r="CM221" s="197"/>
      <c r="CN221" s="197"/>
      <c r="CO221" s="197"/>
      <c r="CP221" s="197"/>
      <c r="CQ221" s="197"/>
      <c r="CR221" s="197"/>
      <c r="CS221" s="197"/>
      <c r="CT221" s="197"/>
      <c r="CU221" s="197"/>
      <c r="CV221" s="197"/>
      <c r="CW221" s="197"/>
      <c r="CX221" s="197"/>
      <c r="CY221" s="197"/>
      <c r="CZ221" s="197"/>
      <c r="DA221" s="197"/>
      <c r="DB221" s="197"/>
      <c r="DC221" s="197"/>
      <c r="DD221" s="197"/>
      <c r="DE221" s="197"/>
      <c r="DF221" s="197"/>
      <c r="DG221" s="197"/>
      <c r="DH221" s="197"/>
      <c r="DI221" s="197"/>
      <c r="DJ221" s="197"/>
      <c r="DK221" s="197"/>
      <c r="DL221" s="197"/>
      <c r="DM221" s="197"/>
      <c r="DN221" s="197"/>
      <c r="DO221" s="197"/>
      <c r="DP221" s="197"/>
      <c r="DQ221" s="197"/>
      <c r="DR221" s="197"/>
      <c r="DS221" s="197"/>
      <c r="DT221" s="197"/>
      <c r="DU221" s="197"/>
      <c r="DV221" s="197"/>
      <c r="DW221" s="197"/>
      <c r="DX221" s="197"/>
      <c r="DY221" s="197"/>
      <c r="DZ221" s="197"/>
      <c r="EA221" s="197"/>
      <c r="EB221" s="197"/>
      <c r="EC221" s="197"/>
      <c r="ED221" s="197"/>
      <c r="EE221" s="197"/>
      <c r="EF221" s="197"/>
    </row>
    <row r="222" spans="1:136" s="24" customFormat="1" ht="15.75" hidden="1" customHeight="1" x14ac:dyDescent="0.3">
      <c r="A222" s="577">
        <v>323</v>
      </c>
      <c r="B222" s="577"/>
      <c r="C222" s="577"/>
      <c r="D222" s="578" t="s">
        <v>7</v>
      </c>
      <c r="E222" s="578"/>
      <c r="F222" s="578"/>
      <c r="G222" s="588"/>
      <c r="H222" s="22">
        <f t="shared" si="989"/>
        <v>0</v>
      </c>
      <c r="I222" s="55"/>
      <c r="J222" s="289"/>
      <c r="K222" s="56"/>
      <c r="L222" s="56"/>
      <c r="M222" s="56"/>
      <c r="N222" s="56"/>
      <c r="O222" s="308"/>
      <c r="P222" s="213"/>
      <c r="Q222" s="213"/>
      <c r="R222" s="213"/>
      <c r="S222" s="213"/>
      <c r="T222" s="23">
        <f t="shared" si="992"/>
        <v>0</v>
      </c>
      <c r="U222" s="55"/>
      <c r="V222" s="289"/>
      <c r="W222" s="56"/>
      <c r="X222" s="56"/>
      <c r="Y222" s="56"/>
      <c r="Z222" s="56"/>
      <c r="AA222" s="56"/>
      <c r="AB222" s="56"/>
      <c r="AC222" s="56"/>
      <c r="AD222" s="56"/>
      <c r="AE222" s="57"/>
      <c r="AF222" s="479">
        <f t="shared" si="993"/>
        <v>0</v>
      </c>
      <c r="AG222" s="55"/>
      <c r="AH222" s="289"/>
      <c r="AI222" s="56"/>
      <c r="AJ222" s="56"/>
      <c r="AK222" s="56"/>
      <c r="AL222" s="56"/>
      <c r="AM222" s="56"/>
      <c r="AN222" s="56"/>
      <c r="AO222" s="56"/>
      <c r="AP222" s="56"/>
      <c r="AQ222" s="57"/>
      <c r="AR222" s="183"/>
      <c r="AS222" s="124"/>
      <c r="AT222" s="124"/>
      <c r="AU222" s="124"/>
      <c r="AV222" s="124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/>
      <c r="DW222" s="197"/>
      <c r="DX222" s="197"/>
      <c r="DY222" s="197"/>
      <c r="DZ222" s="197"/>
      <c r="EA222" s="197"/>
      <c r="EB222" s="197"/>
      <c r="EC222" s="197"/>
      <c r="ED222" s="197"/>
      <c r="EE222" s="197"/>
      <c r="EF222" s="197"/>
    </row>
    <row r="223" spans="1:136" s="24" customFormat="1" ht="15.75" hidden="1" customHeight="1" x14ac:dyDescent="0.3">
      <c r="A223" s="577">
        <v>329</v>
      </c>
      <c r="B223" s="577"/>
      <c r="C223" s="577"/>
      <c r="D223" s="578" t="s">
        <v>8</v>
      </c>
      <c r="E223" s="578"/>
      <c r="F223" s="578"/>
      <c r="G223" s="588"/>
      <c r="H223" s="22">
        <f t="shared" si="989"/>
        <v>0</v>
      </c>
      <c r="I223" s="55"/>
      <c r="J223" s="289"/>
      <c r="K223" s="56"/>
      <c r="L223" s="56"/>
      <c r="M223" s="56"/>
      <c r="N223" s="56"/>
      <c r="O223" s="308"/>
      <c r="P223" s="213"/>
      <c r="Q223" s="213"/>
      <c r="R223" s="213"/>
      <c r="S223" s="213"/>
      <c r="T223" s="23">
        <f t="shared" si="992"/>
        <v>0</v>
      </c>
      <c r="U223" s="55"/>
      <c r="V223" s="289"/>
      <c r="W223" s="56"/>
      <c r="X223" s="56"/>
      <c r="Y223" s="56"/>
      <c r="Z223" s="56"/>
      <c r="AA223" s="56"/>
      <c r="AB223" s="56"/>
      <c r="AC223" s="56"/>
      <c r="AD223" s="56"/>
      <c r="AE223" s="57"/>
      <c r="AF223" s="479">
        <f t="shared" si="993"/>
        <v>0</v>
      </c>
      <c r="AG223" s="55"/>
      <c r="AH223" s="289"/>
      <c r="AI223" s="56"/>
      <c r="AJ223" s="56"/>
      <c r="AK223" s="56"/>
      <c r="AL223" s="56"/>
      <c r="AM223" s="56"/>
      <c r="AN223" s="56"/>
      <c r="AO223" s="56"/>
      <c r="AP223" s="56"/>
      <c r="AQ223" s="57"/>
      <c r="AR223" s="183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97"/>
      <c r="BQ223" s="197"/>
      <c r="BR223" s="197"/>
      <c r="BS223" s="197"/>
      <c r="BT223" s="197"/>
      <c r="BU223" s="197"/>
      <c r="BV223" s="197"/>
      <c r="BW223" s="197"/>
      <c r="BX223" s="197"/>
      <c r="BY223" s="197"/>
      <c r="BZ223" s="197"/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  <c r="DF223" s="197"/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197"/>
      <c r="DR223" s="197"/>
      <c r="DS223" s="197"/>
      <c r="DT223" s="197"/>
      <c r="DU223" s="197"/>
      <c r="DV223" s="197"/>
      <c r="DW223" s="197"/>
      <c r="DX223" s="197"/>
      <c r="DY223" s="197"/>
      <c r="DZ223" s="197"/>
      <c r="EA223" s="197"/>
      <c r="EB223" s="197"/>
      <c r="EC223" s="197"/>
      <c r="ED223" s="197"/>
      <c r="EE223" s="197"/>
      <c r="EF223" s="197"/>
    </row>
    <row r="224" spans="1:136" s="21" customFormat="1" ht="15.75" hidden="1" customHeight="1" x14ac:dyDescent="0.3">
      <c r="A224" s="581">
        <v>34</v>
      </c>
      <c r="B224" s="581"/>
      <c r="C224" s="35"/>
      <c r="D224" s="582" t="s">
        <v>9</v>
      </c>
      <c r="E224" s="582"/>
      <c r="F224" s="582"/>
      <c r="G224" s="580"/>
      <c r="H224" s="19">
        <f t="shared" si="989"/>
        <v>0</v>
      </c>
      <c r="I224" s="52">
        <f>I225</f>
        <v>0</v>
      </c>
      <c r="J224" s="288">
        <f>J225</f>
        <v>0</v>
      </c>
      <c r="K224" s="53">
        <f t="shared" ref="K224:AQ224" si="1008">K225</f>
        <v>0</v>
      </c>
      <c r="L224" s="53">
        <f t="shared" si="1008"/>
        <v>0</v>
      </c>
      <c r="M224" s="53">
        <f t="shared" si="1008"/>
        <v>0</v>
      </c>
      <c r="N224" s="53">
        <f t="shared" si="1008"/>
        <v>0</v>
      </c>
      <c r="O224" s="307">
        <f t="shared" si="1008"/>
        <v>0</v>
      </c>
      <c r="P224" s="213"/>
      <c r="Q224" s="213"/>
      <c r="R224" s="213"/>
      <c r="S224" s="213"/>
      <c r="T224" s="19">
        <f t="shared" si="992"/>
        <v>0</v>
      </c>
      <c r="U224" s="52"/>
      <c r="V224" s="288"/>
      <c r="W224" s="53"/>
      <c r="X224" s="53"/>
      <c r="Y224" s="53"/>
      <c r="Z224" s="53"/>
      <c r="AA224" s="53"/>
      <c r="AB224" s="53"/>
      <c r="AC224" s="53"/>
      <c r="AD224" s="53"/>
      <c r="AE224" s="54"/>
      <c r="AF224" s="478">
        <f t="shared" si="993"/>
        <v>0</v>
      </c>
      <c r="AG224" s="52"/>
      <c r="AH224" s="288"/>
      <c r="AI224" s="53">
        <f t="shared" si="1008"/>
        <v>0</v>
      </c>
      <c r="AJ224" s="53">
        <f t="shared" si="1008"/>
        <v>0</v>
      </c>
      <c r="AK224" s="53">
        <f t="shared" si="1008"/>
        <v>0</v>
      </c>
      <c r="AL224" s="53">
        <f t="shared" si="1008"/>
        <v>0</v>
      </c>
      <c r="AM224" s="53">
        <f t="shared" si="1008"/>
        <v>0</v>
      </c>
      <c r="AN224" s="53">
        <f t="shared" si="1008"/>
        <v>0</v>
      </c>
      <c r="AO224" s="53">
        <f t="shared" si="1008"/>
        <v>0</v>
      </c>
      <c r="AP224" s="53">
        <f t="shared" si="1008"/>
        <v>0</v>
      </c>
      <c r="AQ224" s="54">
        <f t="shared" si="1008"/>
        <v>0</v>
      </c>
      <c r="AR224" s="183"/>
      <c r="AS224" s="196"/>
      <c r="AT224" s="196"/>
      <c r="AU224" s="438"/>
      <c r="AV224" s="438"/>
      <c r="AW224" s="124"/>
      <c r="AX224" s="124"/>
      <c r="AY224" s="124"/>
      <c r="AZ224" s="124"/>
      <c r="BA224" s="124"/>
      <c r="BB224" s="124"/>
      <c r="BC224" s="124"/>
      <c r="BD224" s="124"/>
      <c r="BE224" s="124"/>
      <c r="BF224" s="124"/>
      <c r="BG224" s="124"/>
      <c r="BH224" s="124"/>
      <c r="BI224" s="124"/>
      <c r="BJ224" s="124"/>
      <c r="BK224" s="124"/>
      <c r="BL224" s="124"/>
      <c r="BM224" s="124"/>
      <c r="BN224" s="124"/>
      <c r="BO224" s="124"/>
      <c r="BP224" s="201"/>
      <c r="BQ224" s="201"/>
      <c r="BR224" s="201"/>
      <c r="BS224" s="201"/>
      <c r="BT224" s="201"/>
      <c r="BU224" s="201"/>
      <c r="BV224" s="201"/>
      <c r="BW224" s="201"/>
      <c r="BX224" s="201"/>
      <c r="BY224" s="201"/>
      <c r="BZ224" s="201"/>
      <c r="CA224" s="201"/>
      <c r="CB224" s="201"/>
      <c r="CC224" s="201"/>
      <c r="CD224" s="201"/>
      <c r="CE224" s="201"/>
      <c r="CF224" s="201"/>
      <c r="CG224" s="201"/>
      <c r="CH224" s="201"/>
      <c r="CI224" s="201"/>
      <c r="CJ224" s="201"/>
      <c r="CK224" s="201"/>
      <c r="CL224" s="201"/>
      <c r="CM224" s="201"/>
      <c r="CN224" s="201"/>
      <c r="CO224" s="201"/>
      <c r="CP224" s="201"/>
      <c r="CQ224" s="201"/>
      <c r="CR224" s="201"/>
      <c r="CS224" s="201"/>
      <c r="CT224" s="201"/>
      <c r="CU224" s="201"/>
      <c r="CV224" s="201"/>
      <c r="CW224" s="201"/>
      <c r="CX224" s="201"/>
      <c r="CY224" s="201"/>
      <c r="CZ224" s="201"/>
      <c r="DA224" s="201"/>
      <c r="DB224" s="201"/>
      <c r="DC224" s="201"/>
      <c r="DD224" s="201"/>
      <c r="DE224" s="201"/>
      <c r="DF224" s="201"/>
      <c r="DG224" s="201"/>
      <c r="DH224" s="201"/>
      <c r="DI224" s="201"/>
      <c r="DJ224" s="201"/>
      <c r="DK224" s="201"/>
      <c r="DL224" s="201"/>
      <c r="DM224" s="201"/>
      <c r="DN224" s="201"/>
      <c r="DO224" s="201"/>
      <c r="DP224" s="201"/>
      <c r="DQ224" s="201"/>
      <c r="DR224" s="201"/>
      <c r="DS224" s="201"/>
      <c r="DT224" s="201"/>
      <c r="DU224" s="201"/>
      <c r="DV224" s="201"/>
      <c r="DW224" s="201"/>
      <c r="DX224" s="201"/>
      <c r="DY224" s="201"/>
      <c r="DZ224" s="201"/>
      <c r="EA224" s="201"/>
      <c r="EB224" s="201"/>
      <c r="EC224" s="201"/>
      <c r="ED224" s="201"/>
      <c r="EE224" s="201"/>
      <c r="EF224" s="201"/>
    </row>
    <row r="225" spans="1:136" s="24" customFormat="1" ht="15.75" hidden="1" customHeight="1" x14ac:dyDescent="0.3">
      <c r="A225" s="577">
        <v>343</v>
      </c>
      <c r="B225" s="577"/>
      <c r="C225" s="577"/>
      <c r="D225" s="578" t="s">
        <v>10</v>
      </c>
      <c r="E225" s="578"/>
      <c r="F225" s="578"/>
      <c r="G225" s="588"/>
      <c r="H225" s="22">
        <f t="shared" si="989"/>
        <v>0</v>
      </c>
      <c r="I225" s="55"/>
      <c r="J225" s="289"/>
      <c r="K225" s="56"/>
      <c r="L225" s="56"/>
      <c r="M225" s="56"/>
      <c r="N225" s="56"/>
      <c r="O225" s="308"/>
      <c r="P225" s="213"/>
      <c r="Q225" s="213"/>
      <c r="R225" s="213"/>
      <c r="S225" s="213"/>
      <c r="T225" s="23">
        <f t="shared" si="992"/>
        <v>0</v>
      </c>
      <c r="U225" s="55"/>
      <c r="V225" s="289"/>
      <c r="W225" s="56"/>
      <c r="X225" s="56"/>
      <c r="Y225" s="56"/>
      <c r="Z225" s="56"/>
      <c r="AA225" s="56"/>
      <c r="AB225" s="56"/>
      <c r="AC225" s="56"/>
      <c r="AD225" s="56"/>
      <c r="AE225" s="57"/>
      <c r="AF225" s="479">
        <f t="shared" si="993"/>
        <v>0</v>
      </c>
      <c r="AG225" s="55"/>
      <c r="AH225" s="289"/>
      <c r="AI225" s="56"/>
      <c r="AJ225" s="56"/>
      <c r="AK225" s="56"/>
      <c r="AL225" s="56"/>
      <c r="AM225" s="56"/>
      <c r="AN225" s="56"/>
      <c r="AO225" s="56"/>
      <c r="AP225" s="56"/>
      <c r="AQ225" s="57"/>
      <c r="AR225" s="183"/>
      <c r="AS225" s="124"/>
      <c r="AT225" s="124"/>
      <c r="AU225" s="124"/>
      <c r="AV225" s="124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97"/>
      <c r="BQ225" s="197"/>
      <c r="BR225" s="197"/>
      <c r="BS225" s="197"/>
      <c r="BT225" s="197"/>
      <c r="BU225" s="197"/>
      <c r="BV225" s="197"/>
      <c r="BW225" s="197"/>
      <c r="BX225" s="197"/>
      <c r="BY225" s="197"/>
      <c r="BZ225" s="197"/>
      <c r="CA225" s="197"/>
      <c r="CB225" s="197"/>
      <c r="CC225" s="197"/>
      <c r="CD225" s="197"/>
      <c r="CE225" s="197"/>
      <c r="CF225" s="197"/>
      <c r="CG225" s="197"/>
      <c r="CH225" s="197"/>
      <c r="CI225" s="197"/>
      <c r="CJ225" s="197"/>
      <c r="CK225" s="197"/>
      <c r="CL225" s="197"/>
      <c r="CM225" s="197"/>
      <c r="CN225" s="197"/>
      <c r="CO225" s="197"/>
      <c r="CP225" s="197"/>
      <c r="CQ225" s="197"/>
      <c r="CR225" s="197"/>
      <c r="CS225" s="197"/>
      <c r="CT225" s="197"/>
      <c r="CU225" s="197"/>
      <c r="CV225" s="197"/>
      <c r="CW225" s="197"/>
      <c r="CX225" s="197"/>
      <c r="CY225" s="197"/>
      <c r="CZ225" s="197"/>
      <c r="DA225" s="197"/>
      <c r="DB225" s="197"/>
      <c r="DC225" s="197"/>
      <c r="DD225" s="197"/>
      <c r="DE225" s="197"/>
      <c r="DF225" s="197"/>
      <c r="DG225" s="197"/>
      <c r="DH225" s="197"/>
      <c r="DI225" s="197"/>
      <c r="DJ225" s="197"/>
      <c r="DK225" s="197"/>
      <c r="DL225" s="197"/>
      <c r="DM225" s="197"/>
      <c r="DN225" s="197"/>
      <c r="DO225" s="197"/>
      <c r="DP225" s="197"/>
      <c r="DQ225" s="197"/>
      <c r="DR225" s="197"/>
      <c r="DS225" s="197"/>
      <c r="DT225" s="197"/>
      <c r="DU225" s="197"/>
      <c r="DV225" s="197"/>
      <c r="DW225" s="197"/>
      <c r="DX225" s="197"/>
      <c r="DY225" s="197"/>
      <c r="DZ225" s="197"/>
      <c r="EA225" s="197"/>
      <c r="EB225" s="197"/>
      <c r="EC225" s="197"/>
      <c r="ED225" s="197"/>
      <c r="EE225" s="197"/>
      <c r="EF225" s="197"/>
    </row>
    <row r="226" spans="1:136" s="18" customFormat="1" ht="15.75" hidden="1" customHeight="1" x14ac:dyDescent="0.3">
      <c r="A226" s="44">
        <v>4</v>
      </c>
      <c r="B226" s="38"/>
      <c r="C226" s="38"/>
      <c r="D226" s="579" t="s">
        <v>17</v>
      </c>
      <c r="E226" s="579"/>
      <c r="F226" s="579"/>
      <c r="G226" s="580"/>
      <c r="H226" s="19">
        <f t="shared" si="989"/>
        <v>0</v>
      </c>
      <c r="I226" s="52">
        <f>I227</f>
        <v>0</v>
      </c>
      <c r="J226" s="288">
        <f>J227</f>
        <v>0</v>
      </c>
      <c r="K226" s="53">
        <f t="shared" ref="K226:AQ226" si="1009">K227</f>
        <v>0</v>
      </c>
      <c r="L226" s="53">
        <f t="shared" si="1009"/>
        <v>0</v>
      </c>
      <c r="M226" s="53">
        <f t="shared" si="1009"/>
        <v>0</v>
      </c>
      <c r="N226" s="53">
        <f t="shared" si="1009"/>
        <v>0</v>
      </c>
      <c r="O226" s="307">
        <f t="shared" si="1009"/>
        <v>0</v>
      </c>
      <c r="P226" s="213"/>
      <c r="Q226" s="213"/>
      <c r="R226" s="213"/>
      <c r="S226" s="213"/>
      <c r="T226" s="19">
        <f t="shared" si="992"/>
        <v>0</v>
      </c>
      <c r="U226" s="52"/>
      <c r="V226" s="288"/>
      <c r="W226" s="53"/>
      <c r="X226" s="53"/>
      <c r="Y226" s="53"/>
      <c r="Z226" s="53"/>
      <c r="AA226" s="53"/>
      <c r="AB226" s="53"/>
      <c r="AC226" s="53"/>
      <c r="AD226" s="53"/>
      <c r="AE226" s="54"/>
      <c r="AF226" s="478">
        <f t="shared" si="993"/>
        <v>0</v>
      </c>
      <c r="AG226" s="52"/>
      <c r="AH226" s="288"/>
      <c r="AI226" s="53">
        <f t="shared" si="1009"/>
        <v>0</v>
      </c>
      <c r="AJ226" s="53">
        <f t="shared" si="1009"/>
        <v>0</v>
      </c>
      <c r="AK226" s="53">
        <f t="shared" si="1009"/>
        <v>0</v>
      </c>
      <c r="AL226" s="53">
        <f t="shared" si="1009"/>
        <v>0</v>
      </c>
      <c r="AM226" s="53">
        <f t="shared" si="1009"/>
        <v>0</v>
      </c>
      <c r="AN226" s="53">
        <f t="shared" si="1009"/>
        <v>0</v>
      </c>
      <c r="AO226" s="53">
        <f t="shared" si="1009"/>
        <v>0</v>
      </c>
      <c r="AP226" s="53">
        <f>AP227</f>
        <v>0</v>
      </c>
      <c r="AQ226" s="54">
        <f t="shared" si="1009"/>
        <v>0</v>
      </c>
      <c r="AR226" s="183"/>
      <c r="AS226" s="108"/>
      <c r="AT226" s="108"/>
      <c r="AU226" s="108"/>
      <c r="AV226" s="108"/>
      <c r="AW226" s="193"/>
      <c r="AX226" s="193"/>
      <c r="AY226" s="193"/>
      <c r="AZ226" s="193"/>
      <c r="BA226" s="193"/>
      <c r="BB226" s="193"/>
      <c r="BC226" s="193"/>
      <c r="BD226" s="193"/>
      <c r="BE226" s="193"/>
      <c r="BF226" s="193"/>
      <c r="BG226" s="193"/>
      <c r="BH226" s="193"/>
      <c r="BI226" s="193"/>
      <c r="BJ226" s="193"/>
      <c r="BK226" s="193"/>
      <c r="BL226" s="193"/>
      <c r="BM226" s="193"/>
      <c r="BN226" s="193"/>
      <c r="BO226" s="193"/>
      <c r="BP226" s="200"/>
      <c r="BQ226" s="200"/>
      <c r="BR226" s="200"/>
      <c r="BS226" s="200"/>
      <c r="BT226" s="200"/>
      <c r="BU226" s="200"/>
      <c r="BV226" s="200"/>
      <c r="BW226" s="200"/>
      <c r="BX226" s="200"/>
      <c r="BY226" s="200"/>
      <c r="BZ226" s="200"/>
      <c r="CA226" s="200"/>
      <c r="CB226" s="200"/>
      <c r="CC226" s="200"/>
      <c r="CD226" s="200"/>
      <c r="CE226" s="200"/>
      <c r="CF226" s="200"/>
      <c r="CG226" s="200"/>
      <c r="CH226" s="200"/>
      <c r="CI226" s="200"/>
      <c r="CJ226" s="200"/>
      <c r="CK226" s="200"/>
      <c r="CL226" s="200"/>
      <c r="CM226" s="200"/>
      <c r="CN226" s="200"/>
      <c r="CO226" s="200"/>
      <c r="CP226" s="200"/>
      <c r="CQ226" s="200"/>
      <c r="CR226" s="200"/>
      <c r="CS226" s="200"/>
      <c r="CT226" s="200"/>
      <c r="CU226" s="200"/>
      <c r="CV226" s="200"/>
      <c r="CW226" s="200"/>
      <c r="CX226" s="200"/>
      <c r="CY226" s="200"/>
      <c r="CZ226" s="200"/>
      <c r="DA226" s="200"/>
      <c r="DB226" s="200"/>
      <c r="DC226" s="200"/>
      <c r="DD226" s="200"/>
      <c r="DE226" s="200"/>
      <c r="DF226" s="200"/>
      <c r="DG226" s="200"/>
      <c r="DH226" s="200"/>
      <c r="DI226" s="200"/>
      <c r="DJ226" s="200"/>
      <c r="DK226" s="200"/>
      <c r="DL226" s="200"/>
      <c r="DM226" s="200"/>
      <c r="DN226" s="200"/>
      <c r="DO226" s="200"/>
      <c r="DP226" s="200"/>
      <c r="DQ226" s="200"/>
      <c r="DR226" s="200"/>
      <c r="DS226" s="200"/>
      <c r="DT226" s="200"/>
      <c r="DU226" s="200"/>
      <c r="DV226" s="200"/>
      <c r="DW226" s="200"/>
      <c r="DX226" s="200"/>
      <c r="DY226" s="200"/>
      <c r="DZ226" s="200"/>
      <c r="EA226" s="200"/>
      <c r="EB226" s="200"/>
      <c r="EC226" s="200"/>
      <c r="ED226" s="200"/>
      <c r="EE226" s="200"/>
      <c r="EF226" s="200"/>
    </row>
    <row r="227" spans="1:136" s="21" customFormat="1" ht="24.75" hidden="1" customHeight="1" x14ac:dyDescent="0.3">
      <c r="A227" s="581">
        <v>42</v>
      </c>
      <c r="B227" s="581"/>
      <c r="C227" s="44"/>
      <c r="D227" s="582" t="s">
        <v>45</v>
      </c>
      <c r="E227" s="582"/>
      <c r="F227" s="582"/>
      <c r="G227" s="580"/>
      <c r="H227" s="19">
        <f t="shared" si="989"/>
        <v>0</v>
      </c>
      <c r="I227" s="52">
        <f>SUM(I228:I229)</f>
        <v>0</v>
      </c>
      <c r="J227" s="288">
        <f>SUM(J228:J229)</f>
        <v>0</v>
      </c>
      <c r="K227" s="53">
        <f t="shared" ref="K227:N227" si="1010">SUM(K228:K229)</f>
        <v>0</v>
      </c>
      <c r="L227" s="53">
        <f t="shared" si="1010"/>
        <v>0</v>
      </c>
      <c r="M227" s="53">
        <f t="shared" si="1010"/>
        <v>0</v>
      </c>
      <c r="N227" s="53">
        <f t="shared" si="1010"/>
        <v>0</v>
      </c>
      <c r="O227" s="307">
        <f t="shared" ref="O227" si="1011">SUM(O228:O229)</f>
        <v>0</v>
      </c>
      <c r="P227" s="213"/>
      <c r="Q227" s="213"/>
      <c r="R227" s="213"/>
      <c r="S227" s="213"/>
      <c r="T227" s="19">
        <f t="shared" si="992"/>
        <v>0</v>
      </c>
      <c r="U227" s="52"/>
      <c r="V227" s="288"/>
      <c r="W227" s="53"/>
      <c r="X227" s="53"/>
      <c r="Y227" s="53"/>
      <c r="Z227" s="53"/>
      <c r="AA227" s="53"/>
      <c r="AB227" s="53"/>
      <c r="AC227" s="53"/>
      <c r="AD227" s="53"/>
      <c r="AE227" s="54"/>
      <c r="AF227" s="478">
        <f t="shared" si="993"/>
        <v>0</v>
      </c>
      <c r="AG227" s="52"/>
      <c r="AH227" s="288"/>
      <c r="AI227" s="53">
        <f t="shared" ref="AI227:AQ227" si="1012">SUM(AI228:AI229)</f>
        <v>0</v>
      </c>
      <c r="AJ227" s="53">
        <f t="shared" si="1012"/>
        <v>0</v>
      </c>
      <c r="AK227" s="53">
        <f t="shared" si="1012"/>
        <v>0</v>
      </c>
      <c r="AL227" s="53">
        <f t="shared" si="1012"/>
        <v>0</v>
      </c>
      <c r="AM227" s="53">
        <f t="shared" ref="AM227" si="1013">SUM(AM228:AM229)</f>
        <v>0</v>
      </c>
      <c r="AN227" s="53">
        <f t="shared" si="1012"/>
        <v>0</v>
      </c>
      <c r="AO227" s="53">
        <f t="shared" si="1012"/>
        <v>0</v>
      </c>
      <c r="AP227" s="53">
        <f t="shared" si="1012"/>
        <v>0</v>
      </c>
      <c r="AQ227" s="54">
        <f t="shared" si="1012"/>
        <v>0</v>
      </c>
      <c r="AR227" s="183"/>
      <c r="AS227" s="108"/>
      <c r="AT227" s="108"/>
      <c r="AU227" s="108"/>
      <c r="AV227" s="108"/>
      <c r="AW227" s="124"/>
      <c r="AX227" s="124"/>
      <c r="AY227" s="124"/>
      <c r="AZ227" s="124"/>
      <c r="BA227" s="124"/>
      <c r="BB227" s="124"/>
      <c r="BC227" s="124"/>
      <c r="BD227" s="124"/>
      <c r="BE227" s="124"/>
      <c r="BF227" s="124"/>
      <c r="BG227" s="124"/>
      <c r="BH227" s="124"/>
      <c r="BI227" s="124"/>
      <c r="BJ227" s="124"/>
      <c r="BK227" s="124"/>
      <c r="BL227" s="124"/>
      <c r="BM227" s="124"/>
      <c r="BN227" s="124"/>
      <c r="BO227" s="124"/>
      <c r="BP227" s="201"/>
      <c r="BQ227" s="201"/>
      <c r="BR227" s="201"/>
      <c r="BS227" s="201"/>
      <c r="BT227" s="201"/>
      <c r="BU227" s="201"/>
      <c r="BV227" s="201"/>
      <c r="BW227" s="201"/>
      <c r="BX227" s="201"/>
      <c r="BY227" s="201"/>
      <c r="BZ227" s="201"/>
      <c r="CA227" s="201"/>
      <c r="CB227" s="201"/>
      <c r="CC227" s="201"/>
      <c r="CD227" s="201"/>
      <c r="CE227" s="201"/>
      <c r="CF227" s="201"/>
      <c r="CG227" s="201"/>
      <c r="CH227" s="201"/>
      <c r="CI227" s="201"/>
      <c r="CJ227" s="201"/>
      <c r="CK227" s="201"/>
      <c r="CL227" s="201"/>
      <c r="CM227" s="201"/>
      <c r="CN227" s="201"/>
      <c r="CO227" s="201"/>
      <c r="CP227" s="201"/>
      <c r="CQ227" s="201"/>
      <c r="CR227" s="201"/>
      <c r="CS227" s="201"/>
      <c r="CT227" s="201"/>
      <c r="CU227" s="201"/>
      <c r="CV227" s="201"/>
      <c r="CW227" s="201"/>
      <c r="CX227" s="201"/>
      <c r="CY227" s="201"/>
      <c r="CZ227" s="201"/>
      <c r="DA227" s="201"/>
      <c r="DB227" s="201"/>
      <c r="DC227" s="201"/>
      <c r="DD227" s="201"/>
      <c r="DE227" s="201"/>
      <c r="DF227" s="201"/>
      <c r="DG227" s="201"/>
      <c r="DH227" s="201"/>
      <c r="DI227" s="201"/>
      <c r="DJ227" s="201"/>
      <c r="DK227" s="201"/>
      <c r="DL227" s="201"/>
      <c r="DM227" s="201"/>
      <c r="DN227" s="201"/>
      <c r="DO227" s="201"/>
      <c r="DP227" s="201"/>
      <c r="DQ227" s="201"/>
      <c r="DR227" s="201"/>
      <c r="DS227" s="201"/>
      <c r="DT227" s="201"/>
      <c r="DU227" s="201"/>
      <c r="DV227" s="201"/>
      <c r="DW227" s="201"/>
      <c r="DX227" s="201"/>
      <c r="DY227" s="201"/>
      <c r="DZ227" s="201"/>
      <c r="EA227" s="201"/>
      <c r="EB227" s="201"/>
      <c r="EC227" s="201"/>
      <c r="ED227" s="201"/>
      <c r="EE227" s="201"/>
      <c r="EF227" s="201"/>
    </row>
    <row r="228" spans="1:136" s="24" customFormat="1" ht="15.75" hidden="1" customHeight="1" x14ac:dyDescent="0.3">
      <c r="A228" s="577">
        <v>422</v>
      </c>
      <c r="B228" s="577"/>
      <c r="C228" s="577"/>
      <c r="D228" s="578" t="s">
        <v>11</v>
      </c>
      <c r="E228" s="578"/>
      <c r="F228" s="578"/>
      <c r="G228" s="578"/>
      <c r="H228" s="22">
        <f t="shared" si="989"/>
        <v>0</v>
      </c>
      <c r="I228" s="55"/>
      <c r="J228" s="289"/>
      <c r="K228" s="56"/>
      <c r="L228" s="56"/>
      <c r="M228" s="56"/>
      <c r="N228" s="56"/>
      <c r="O228" s="308"/>
      <c r="P228" s="213"/>
      <c r="Q228" s="213"/>
      <c r="R228" s="213"/>
      <c r="S228" s="213"/>
      <c r="T228" s="23">
        <f t="shared" si="992"/>
        <v>0</v>
      </c>
      <c r="U228" s="55"/>
      <c r="V228" s="289"/>
      <c r="W228" s="56"/>
      <c r="X228" s="56"/>
      <c r="Y228" s="56"/>
      <c r="Z228" s="56"/>
      <c r="AA228" s="56"/>
      <c r="AB228" s="56"/>
      <c r="AC228" s="56"/>
      <c r="AD228" s="56"/>
      <c r="AE228" s="57"/>
      <c r="AF228" s="479">
        <f t="shared" si="993"/>
        <v>0</v>
      </c>
      <c r="AG228" s="55"/>
      <c r="AH228" s="289"/>
      <c r="AI228" s="56"/>
      <c r="AJ228" s="56"/>
      <c r="AK228" s="56"/>
      <c r="AL228" s="56"/>
      <c r="AM228" s="56"/>
      <c r="AN228" s="56"/>
      <c r="AO228" s="56"/>
      <c r="AP228" s="56"/>
      <c r="AQ228" s="57"/>
      <c r="AR228" s="183"/>
      <c r="AS228" s="107"/>
      <c r="AT228" s="107"/>
      <c r="AU228" s="107"/>
      <c r="AV228" s="107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97"/>
      <c r="BQ228" s="197"/>
      <c r="BR228" s="197"/>
      <c r="BS228" s="197"/>
      <c r="BT228" s="197"/>
      <c r="BU228" s="197"/>
      <c r="BV228" s="197"/>
      <c r="BW228" s="197"/>
      <c r="BX228" s="197"/>
      <c r="BY228" s="197"/>
      <c r="BZ228" s="197"/>
      <c r="CA228" s="197"/>
      <c r="CB228" s="197"/>
      <c r="CC228" s="197"/>
      <c r="CD228" s="197"/>
      <c r="CE228" s="197"/>
      <c r="CF228" s="197"/>
      <c r="CG228" s="197"/>
      <c r="CH228" s="197"/>
      <c r="CI228" s="197"/>
      <c r="CJ228" s="197"/>
      <c r="CK228" s="197"/>
      <c r="CL228" s="197"/>
      <c r="CM228" s="197"/>
      <c r="CN228" s="197"/>
      <c r="CO228" s="197"/>
      <c r="CP228" s="197"/>
      <c r="CQ228" s="197"/>
      <c r="CR228" s="197"/>
      <c r="CS228" s="197"/>
      <c r="CT228" s="197"/>
      <c r="CU228" s="197"/>
      <c r="CV228" s="197"/>
      <c r="CW228" s="197"/>
      <c r="CX228" s="197"/>
      <c r="CY228" s="197"/>
      <c r="CZ228" s="197"/>
      <c r="DA228" s="197"/>
      <c r="DB228" s="197"/>
      <c r="DC228" s="197"/>
      <c r="DD228" s="197"/>
      <c r="DE228" s="197"/>
      <c r="DF228" s="197"/>
      <c r="DG228" s="197"/>
      <c r="DH228" s="197"/>
      <c r="DI228" s="197"/>
      <c r="DJ228" s="197"/>
      <c r="DK228" s="197"/>
      <c r="DL228" s="197"/>
      <c r="DM228" s="197"/>
      <c r="DN228" s="197"/>
      <c r="DO228" s="197"/>
      <c r="DP228" s="197"/>
      <c r="DQ228" s="197"/>
      <c r="DR228" s="197"/>
      <c r="DS228" s="197"/>
      <c r="DT228" s="197"/>
      <c r="DU228" s="197"/>
      <c r="DV228" s="197"/>
      <c r="DW228" s="197"/>
      <c r="DX228" s="197"/>
      <c r="DY228" s="197"/>
      <c r="DZ228" s="197"/>
      <c r="EA228" s="197"/>
      <c r="EB228" s="197"/>
      <c r="EC228" s="197"/>
      <c r="ED228" s="197"/>
      <c r="EE228" s="197"/>
      <c r="EF228" s="197"/>
    </row>
    <row r="229" spans="1:136" s="24" customFormat="1" ht="29.25" hidden="1" customHeight="1" x14ac:dyDescent="0.3">
      <c r="A229" s="577">
        <v>424</v>
      </c>
      <c r="B229" s="577"/>
      <c r="C229" s="577"/>
      <c r="D229" s="578" t="s">
        <v>46</v>
      </c>
      <c r="E229" s="578"/>
      <c r="F229" s="578"/>
      <c r="G229" s="578"/>
      <c r="H229" s="22">
        <f t="shared" si="989"/>
        <v>0</v>
      </c>
      <c r="I229" s="55"/>
      <c r="J229" s="289"/>
      <c r="K229" s="56"/>
      <c r="L229" s="56"/>
      <c r="M229" s="56"/>
      <c r="N229" s="56"/>
      <c r="O229" s="308"/>
      <c r="P229" s="213"/>
      <c r="Q229" s="213"/>
      <c r="R229" s="213"/>
      <c r="S229" s="213"/>
      <c r="T229" s="23">
        <f t="shared" si="992"/>
        <v>0</v>
      </c>
      <c r="U229" s="55"/>
      <c r="V229" s="289"/>
      <c r="W229" s="56"/>
      <c r="X229" s="56"/>
      <c r="Y229" s="56"/>
      <c r="Z229" s="56"/>
      <c r="AA229" s="56"/>
      <c r="AB229" s="56"/>
      <c r="AC229" s="56"/>
      <c r="AD229" s="56"/>
      <c r="AE229" s="57"/>
      <c r="AF229" s="479">
        <f t="shared" si="993"/>
        <v>0</v>
      </c>
      <c r="AG229" s="55"/>
      <c r="AH229" s="289"/>
      <c r="AI229" s="56"/>
      <c r="AJ229" s="56"/>
      <c r="AK229" s="56"/>
      <c r="AL229" s="56"/>
      <c r="AM229" s="56"/>
      <c r="AN229" s="56"/>
      <c r="AO229" s="56"/>
      <c r="AP229" s="56"/>
      <c r="AQ229" s="57"/>
      <c r="AR229" s="183"/>
      <c r="AS229" s="107"/>
      <c r="AT229" s="107"/>
      <c r="AU229" s="107"/>
      <c r="AV229" s="107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97"/>
      <c r="BQ229" s="197"/>
      <c r="BR229" s="197"/>
      <c r="BS229" s="197"/>
      <c r="BT229" s="197"/>
      <c r="BU229" s="197"/>
      <c r="BV229" s="197"/>
      <c r="BW229" s="197"/>
      <c r="BX229" s="197"/>
      <c r="BY229" s="197"/>
      <c r="BZ229" s="197"/>
      <c r="CA229" s="197"/>
      <c r="CB229" s="197"/>
      <c r="CC229" s="197"/>
      <c r="CD229" s="197"/>
      <c r="CE229" s="197"/>
      <c r="CF229" s="197"/>
      <c r="CG229" s="197"/>
      <c r="CH229" s="197"/>
      <c r="CI229" s="197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</row>
    <row r="230" spans="1:136" s="45" customFormat="1" ht="15.75" hidden="1" customHeight="1" x14ac:dyDescent="0.3">
      <c r="I230" s="58"/>
      <c r="J230" s="58"/>
      <c r="K230" s="58"/>
      <c r="L230" s="58"/>
      <c r="M230" s="58"/>
      <c r="N230" s="58"/>
      <c r="O230" s="58"/>
      <c r="P230" s="213"/>
      <c r="Q230" s="213"/>
      <c r="R230" s="213"/>
      <c r="S230" s="213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203"/>
      <c r="AS230" s="108"/>
      <c r="AT230" s="108"/>
      <c r="AU230" s="108"/>
      <c r="AV230" s="108"/>
      <c r="AW230" s="202"/>
      <c r="AX230" s="202"/>
      <c r="AY230" s="202"/>
      <c r="AZ230" s="202"/>
      <c r="BA230" s="202"/>
      <c r="BB230" s="202"/>
      <c r="BC230" s="202"/>
      <c r="BD230" s="202"/>
      <c r="BE230" s="202"/>
      <c r="BF230" s="202"/>
      <c r="BG230" s="202"/>
      <c r="BH230" s="202"/>
      <c r="BI230" s="202"/>
      <c r="BJ230" s="202"/>
      <c r="BK230" s="202"/>
      <c r="BL230" s="202"/>
      <c r="BM230" s="202"/>
      <c r="BN230" s="202"/>
      <c r="BO230" s="202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</row>
    <row r="231" spans="1:136" s="45" customFormat="1" ht="15.75" hidden="1" customHeight="1" x14ac:dyDescent="0.3">
      <c r="I231" s="58"/>
      <c r="J231" s="58"/>
      <c r="K231" s="58"/>
      <c r="L231" s="58"/>
      <c r="M231" s="58"/>
      <c r="N231" s="58"/>
      <c r="O231" s="58"/>
      <c r="P231" s="213"/>
      <c r="Q231" s="213"/>
      <c r="R231" s="213"/>
      <c r="S231" s="213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203"/>
      <c r="AS231" s="108"/>
      <c r="AT231" s="108"/>
      <c r="AU231" s="108"/>
      <c r="AV231" s="108"/>
      <c r="AW231" s="202"/>
      <c r="AX231" s="202"/>
      <c r="AY231" s="202"/>
      <c r="AZ231" s="202"/>
      <c r="BA231" s="202"/>
      <c r="BB231" s="202"/>
      <c r="BC231" s="202"/>
      <c r="BD231" s="202"/>
      <c r="BE231" s="202"/>
      <c r="BF231" s="202"/>
      <c r="BG231" s="202"/>
      <c r="BH231" s="202"/>
      <c r="BI231" s="202"/>
      <c r="BJ231" s="202"/>
      <c r="BK231" s="202"/>
      <c r="BL231" s="202"/>
      <c r="BM231" s="202"/>
      <c r="BN231" s="202"/>
      <c r="BO231" s="202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</row>
    <row r="232" spans="1:136" s="24" customFormat="1" ht="15.75" hidden="1" customHeight="1" x14ac:dyDescent="0.3">
      <c r="A232" s="36"/>
      <c r="B232" s="36"/>
      <c r="C232" s="36"/>
      <c r="D232" s="25"/>
      <c r="E232" s="25"/>
      <c r="F232" s="25"/>
      <c r="G232" s="25"/>
      <c r="H232" s="22"/>
      <c r="I232" s="55"/>
      <c r="J232" s="289"/>
      <c r="K232" s="56"/>
      <c r="L232" s="56"/>
      <c r="M232" s="56"/>
      <c r="N232" s="56"/>
      <c r="O232" s="308"/>
      <c r="P232" s="213"/>
      <c r="Q232" s="213"/>
      <c r="R232" s="213"/>
      <c r="S232" s="213"/>
      <c r="T232" s="23"/>
      <c r="U232" s="55"/>
      <c r="V232" s="289"/>
      <c r="W232" s="56"/>
      <c r="X232" s="56"/>
      <c r="Y232" s="56"/>
      <c r="Z232" s="56"/>
      <c r="AA232" s="56"/>
      <c r="AB232" s="56"/>
      <c r="AC232" s="56"/>
      <c r="AD232" s="56"/>
      <c r="AE232" s="57"/>
      <c r="AF232" s="479"/>
      <c r="AG232" s="55"/>
      <c r="AH232" s="289"/>
      <c r="AI232" s="56"/>
      <c r="AJ232" s="56"/>
      <c r="AK232" s="56"/>
      <c r="AL232" s="56"/>
      <c r="AM232" s="56"/>
      <c r="AN232" s="56"/>
      <c r="AO232" s="56"/>
      <c r="AP232" s="56"/>
      <c r="AQ232" s="57"/>
      <c r="AR232" s="183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97"/>
      <c r="BQ232" s="197"/>
      <c r="BR232" s="197"/>
      <c r="BS232" s="197"/>
      <c r="BT232" s="197"/>
      <c r="BU232" s="197"/>
      <c r="BV232" s="197"/>
      <c r="BW232" s="197"/>
      <c r="BX232" s="197"/>
      <c r="BY232" s="197"/>
      <c r="BZ232" s="197"/>
      <c r="CA232" s="197"/>
      <c r="CB232" s="197"/>
      <c r="CC232" s="197"/>
      <c r="CD232" s="197"/>
      <c r="CE232" s="197"/>
      <c r="CF232" s="197"/>
      <c r="CG232" s="197"/>
      <c r="CH232" s="197"/>
      <c r="CI232" s="197"/>
      <c r="CJ232" s="197"/>
      <c r="CK232" s="197"/>
      <c r="CL232" s="197"/>
      <c r="CM232" s="197"/>
      <c r="CN232" s="197"/>
      <c r="CO232" s="197"/>
      <c r="CP232" s="197"/>
      <c r="CQ232" s="197"/>
      <c r="CR232" s="197"/>
      <c r="CS232" s="197"/>
      <c r="CT232" s="197"/>
      <c r="CU232" s="197"/>
      <c r="CV232" s="197"/>
      <c r="CW232" s="197"/>
      <c r="CX232" s="197"/>
      <c r="CY232" s="197"/>
      <c r="CZ232" s="197"/>
      <c r="DA232" s="197"/>
      <c r="DB232" s="197"/>
      <c r="DC232" s="197"/>
      <c r="DD232" s="197"/>
      <c r="DE232" s="197"/>
      <c r="DF232" s="197"/>
      <c r="DG232" s="197"/>
      <c r="DH232" s="197"/>
      <c r="DI232" s="197"/>
      <c r="DJ232" s="197"/>
      <c r="DK232" s="197"/>
      <c r="DL232" s="197"/>
      <c r="DM232" s="197"/>
      <c r="DN232" s="197"/>
      <c r="DO232" s="197"/>
      <c r="DP232" s="197"/>
      <c r="DQ232" s="197"/>
      <c r="DR232" s="197"/>
      <c r="DS232" s="197"/>
      <c r="DT232" s="197"/>
      <c r="DU232" s="197"/>
      <c r="DV232" s="197"/>
      <c r="DW232" s="197"/>
      <c r="DX232" s="197"/>
      <c r="DY232" s="197"/>
      <c r="DZ232" s="197"/>
      <c r="EA232" s="197"/>
      <c r="EB232" s="197"/>
      <c r="EC232" s="197"/>
      <c r="ED232" s="197"/>
      <c r="EE232" s="197"/>
      <c r="EF232" s="197"/>
    </row>
    <row r="233" spans="1:136" s="24" customFormat="1" ht="29.25" hidden="1" customHeight="1" x14ac:dyDescent="0.3">
      <c r="A233" s="577"/>
      <c r="B233" s="577"/>
      <c r="C233" s="577"/>
      <c r="D233" s="578"/>
      <c r="E233" s="578"/>
      <c r="F233" s="578"/>
      <c r="G233" s="588"/>
      <c r="H233" s="22"/>
      <c r="I233" s="55"/>
      <c r="J233" s="289"/>
      <c r="K233" s="56"/>
      <c r="L233" s="56"/>
      <c r="M233" s="56"/>
      <c r="N233" s="56"/>
      <c r="O233" s="308"/>
      <c r="P233" s="213"/>
      <c r="Q233" s="213"/>
      <c r="R233" s="213"/>
      <c r="S233" s="213"/>
      <c r="T233" s="23"/>
      <c r="U233" s="55"/>
      <c r="V233" s="289"/>
      <c r="W233" s="56"/>
      <c r="X233" s="56"/>
      <c r="Y233" s="56"/>
      <c r="Z233" s="56"/>
      <c r="AA233" s="56"/>
      <c r="AB233" s="56"/>
      <c r="AC233" s="56"/>
      <c r="AD233" s="56"/>
      <c r="AE233" s="57"/>
      <c r="AF233" s="479"/>
      <c r="AG233" s="55"/>
      <c r="AH233" s="289"/>
      <c r="AI233" s="56"/>
      <c r="AJ233" s="56"/>
      <c r="AK233" s="56"/>
      <c r="AL233" s="56"/>
      <c r="AM233" s="56"/>
      <c r="AN233" s="56"/>
      <c r="AO233" s="56"/>
      <c r="AP233" s="56"/>
      <c r="AQ233" s="57"/>
      <c r="AR233" s="183"/>
      <c r="AS233" s="214"/>
      <c r="AT233" s="214"/>
      <c r="AU233" s="184"/>
      <c r="AV233" s="184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97"/>
      <c r="BQ233" s="197"/>
      <c r="BR233" s="197"/>
      <c r="BS233" s="197"/>
      <c r="BT233" s="197"/>
      <c r="BU233" s="197"/>
      <c r="BV233" s="197"/>
      <c r="BW233" s="197"/>
      <c r="BX233" s="197"/>
      <c r="BY233" s="197"/>
      <c r="BZ233" s="197"/>
      <c r="CA233" s="197"/>
      <c r="CB233" s="197"/>
      <c r="CC233" s="197"/>
      <c r="CD233" s="197"/>
      <c r="CE233" s="197"/>
      <c r="CF233" s="197"/>
      <c r="CG233" s="197"/>
      <c r="CH233" s="197"/>
      <c r="CI233" s="197"/>
      <c r="CJ233" s="197"/>
      <c r="CK233" s="197"/>
      <c r="CL233" s="197"/>
      <c r="CM233" s="197"/>
      <c r="CN233" s="197"/>
      <c r="CO233" s="197"/>
      <c r="CP233" s="197"/>
      <c r="CQ233" s="197"/>
      <c r="CR233" s="197"/>
      <c r="CS233" s="197"/>
      <c r="CT233" s="197"/>
      <c r="CU233" s="197"/>
      <c r="CV233" s="197"/>
      <c r="CW233" s="197"/>
      <c r="CX233" s="197"/>
      <c r="CY233" s="197"/>
      <c r="CZ233" s="197"/>
      <c r="DA233" s="197"/>
      <c r="DB233" s="197"/>
      <c r="DC233" s="197"/>
      <c r="DD233" s="197"/>
      <c r="DE233" s="197"/>
      <c r="DF233" s="197"/>
      <c r="DG233" s="197"/>
      <c r="DH233" s="197"/>
      <c r="DI233" s="197"/>
      <c r="DJ233" s="197"/>
      <c r="DK233" s="197"/>
      <c r="DL233" s="197"/>
      <c r="DM233" s="197"/>
      <c r="DN233" s="197"/>
      <c r="DO233" s="197"/>
      <c r="DP233" s="197"/>
      <c r="DQ233" s="197"/>
      <c r="DR233" s="197"/>
      <c r="DS233" s="197"/>
      <c r="DT233" s="197"/>
      <c r="DU233" s="197"/>
      <c r="DV233" s="197"/>
      <c r="DW233" s="197"/>
      <c r="DX233" s="197"/>
      <c r="DY233" s="197"/>
      <c r="DZ233" s="197"/>
      <c r="EA233" s="197"/>
      <c r="EB233" s="197"/>
      <c r="EC233" s="197"/>
      <c r="ED233" s="197"/>
      <c r="EE233" s="197"/>
      <c r="EF233" s="197"/>
    </row>
    <row r="234" spans="1:136" s="32" customFormat="1" ht="29.25" hidden="1" customHeight="1" x14ac:dyDescent="0.3">
      <c r="A234" s="26"/>
      <c r="B234" s="26"/>
      <c r="C234" s="26"/>
      <c r="D234" s="27"/>
      <c r="E234" s="27"/>
      <c r="F234" s="27"/>
      <c r="G234" s="27"/>
      <c r="H234" s="28"/>
      <c r="I234" s="29"/>
      <c r="J234" s="290"/>
      <c r="K234" s="30"/>
      <c r="L234" s="30"/>
      <c r="M234" s="30"/>
      <c r="N234" s="30"/>
      <c r="O234" s="92"/>
      <c r="P234" s="213"/>
      <c r="Q234" s="213"/>
      <c r="R234" s="213"/>
      <c r="S234" s="213"/>
      <c r="T234" s="28"/>
      <c r="U234" s="29"/>
      <c r="V234" s="290"/>
      <c r="W234" s="30"/>
      <c r="X234" s="30"/>
      <c r="Y234" s="30"/>
      <c r="Z234" s="30"/>
      <c r="AA234" s="30"/>
      <c r="AB234" s="30"/>
      <c r="AC234" s="30"/>
      <c r="AD234" s="30"/>
      <c r="AE234" s="31"/>
      <c r="AF234" s="109"/>
      <c r="AG234" s="29"/>
      <c r="AH234" s="290"/>
      <c r="AI234" s="30"/>
      <c r="AJ234" s="30"/>
      <c r="AK234" s="30"/>
      <c r="AL234" s="30"/>
      <c r="AM234" s="30"/>
      <c r="AN234" s="30"/>
      <c r="AO234" s="30"/>
      <c r="AP234" s="30"/>
      <c r="AQ234" s="31"/>
      <c r="AR234" s="183"/>
      <c r="AS234" s="196"/>
      <c r="AT234" s="196"/>
      <c r="AU234" s="438"/>
      <c r="AV234" s="43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</row>
    <row r="235" spans="1:136" s="16" customFormat="1" ht="28.5" hidden="1" customHeight="1" x14ac:dyDescent="0.3">
      <c r="A235" s="586"/>
      <c r="B235" s="586"/>
      <c r="C235" s="586"/>
      <c r="D235" s="591"/>
      <c r="E235" s="591"/>
      <c r="F235" s="591"/>
      <c r="G235" s="592"/>
      <c r="H235" s="15">
        <f t="shared" ref="H235:H252" si="1014">SUM(I235:S235)</f>
        <v>0</v>
      </c>
      <c r="I235" s="47">
        <f>I236</f>
        <v>0</v>
      </c>
      <c r="J235" s="286">
        <f>J236</f>
        <v>0</v>
      </c>
      <c r="K235" s="48">
        <f t="shared" ref="K235:O235" si="1015">K236</f>
        <v>0</v>
      </c>
      <c r="L235" s="48">
        <f t="shared" si="1015"/>
        <v>0</v>
      </c>
      <c r="M235" s="48">
        <f t="shared" si="1015"/>
        <v>0</v>
      </c>
      <c r="N235" s="48">
        <f t="shared" si="1015"/>
        <v>0</v>
      </c>
      <c r="O235" s="305">
        <f t="shared" si="1015"/>
        <v>0</v>
      </c>
      <c r="P235" s="213"/>
      <c r="Q235" s="213"/>
      <c r="R235" s="213"/>
      <c r="S235" s="213"/>
      <c r="T235" s="15">
        <f t="shared" ref="T235:T252" si="1016">SUM(U235:AE235)</f>
        <v>0</v>
      </c>
      <c r="U235" s="47"/>
      <c r="V235" s="286"/>
      <c r="W235" s="215"/>
      <c r="X235" s="215"/>
      <c r="Y235" s="215"/>
      <c r="Z235" s="215"/>
      <c r="AA235" s="215"/>
      <c r="AB235" s="215"/>
      <c r="AC235" s="215"/>
      <c r="AD235" s="215"/>
      <c r="AE235" s="216"/>
      <c r="AF235" s="476">
        <f t="shared" ref="AF235:AF252" si="1017">SUM(AG235:AQ235)</f>
        <v>0</v>
      </c>
      <c r="AG235" s="217"/>
      <c r="AH235" s="292"/>
      <c r="AI235" s="215">
        <f t="shared" ref="AI235:AQ235" si="1018">AI236</f>
        <v>0</v>
      </c>
      <c r="AJ235" s="215">
        <f t="shared" si="1018"/>
        <v>0</v>
      </c>
      <c r="AK235" s="215">
        <f t="shared" si="1018"/>
        <v>0</v>
      </c>
      <c r="AL235" s="215">
        <f t="shared" si="1018"/>
        <v>0</v>
      </c>
      <c r="AM235" s="215">
        <f t="shared" si="1018"/>
        <v>0</v>
      </c>
      <c r="AN235" s="215">
        <f t="shared" si="1018"/>
        <v>0</v>
      </c>
      <c r="AO235" s="215">
        <f t="shared" si="1018"/>
        <v>0</v>
      </c>
      <c r="AP235" s="215">
        <f t="shared" si="1018"/>
        <v>0</v>
      </c>
      <c r="AQ235" s="216">
        <f t="shared" si="1018"/>
        <v>0</v>
      </c>
      <c r="AR235" s="183"/>
      <c r="AS235" s="196"/>
      <c r="AT235" s="196"/>
      <c r="AU235" s="438"/>
      <c r="AV235" s="438"/>
      <c r="AW235" s="184"/>
      <c r="AX235" s="184"/>
      <c r="AY235" s="184"/>
      <c r="AZ235" s="184"/>
      <c r="BA235" s="184"/>
      <c r="BB235" s="184"/>
      <c r="BC235" s="184"/>
      <c r="BD235" s="184"/>
      <c r="BE235" s="184"/>
      <c r="BF235" s="184"/>
      <c r="BG235" s="184"/>
      <c r="BH235" s="184"/>
      <c r="BI235" s="184"/>
      <c r="BJ235" s="184"/>
      <c r="BK235" s="184"/>
      <c r="BL235" s="184"/>
      <c r="BM235" s="184"/>
      <c r="BN235" s="184"/>
      <c r="BO235" s="184"/>
      <c r="BP235" s="199"/>
      <c r="BQ235" s="199"/>
      <c r="BR235" s="199"/>
      <c r="BS235" s="199"/>
      <c r="BT235" s="199"/>
      <c r="BU235" s="199"/>
      <c r="BV235" s="199"/>
      <c r="BW235" s="199"/>
      <c r="BX235" s="199"/>
      <c r="BY235" s="199"/>
      <c r="BZ235" s="199"/>
      <c r="CA235" s="199"/>
      <c r="CB235" s="199"/>
      <c r="CC235" s="199"/>
      <c r="CD235" s="199"/>
      <c r="CE235" s="199"/>
      <c r="CF235" s="199"/>
      <c r="CG235" s="199"/>
      <c r="CH235" s="199"/>
      <c r="CI235" s="199"/>
      <c r="CJ235" s="199"/>
      <c r="CK235" s="199"/>
      <c r="CL235" s="199"/>
      <c r="CM235" s="199"/>
      <c r="CN235" s="199"/>
      <c r="CO235" s="199"/>
      <c r="CP235" s="199"/>
      <c r="CQ235" s="199"/>
      <c r="CR235" s="199"/>
      <c r="CS235" s="199"/>
      <c r="CT235" s="199"/>
      <c r="CU235" s="199"/>
      <c r="CV235" s="199"/>
      <c r="CW235" s="199"/>
      <c r="CX235" s="199"/>
      <c r="CY235" s="199"/>
      <c r="CZ235" s="199"/>
      <c r="DA235" s="199"/>
      <c r="DB235" s="199"/>
      <c r="DC235" s="199"/>
      <c r="DD235" s="199"/>
      <c r="DE235" s="199"/>
      <c r="DF235" s="199"/>
      <c r="DG235" s="199"/>
      <c r="DH235" s="199"/>
      <c r="DI235" s="199"/>
      <c r="DJ235" s="199"/>
      <c r="DK235" s="199"/>
      <c r="DL235" s="199"/>
      <c r="DM235" s="199"/>
      <c r="DN235" s="199"/>
      <c r="DO235" s="199"/>
      <c r="DP235" s="199"/>
      <c r="DQ235" s="199"/>
      <c r="DR235" s="199"/>
      <c r="DS235" s="199"/>
      <c r="DT235" s="199"/>
      <c r="DU235" s="199"/>
      <c r="DV235" s="199"/>
      <c r="DW235" s="199"/>
      <c r="DX235" s="199"/>
      <c r="DY235" s="199"/>
      <c r="DZ235" s="199"/>
      <c r="EA235" s="199"/>
      <c r="EB235" s="199"/>
      <c r="EC235" s="199"/>
      <c r="ED235" s="199"/>
      <c r="EE235" s="199"/>
      <c r="EF235" s="199"/>
    </row>
    <row r="236" spans="1:136" s="18" customFormat="1" ht="28.5" hidden="1" customHeight="1" x14ac:dyDescent="0.3">
      <c r="A236" s="587"/>
      <c r="B236" s="587"/>
      <c r="C236" s="587"/>
      <c r="D236" s="589"/>
      <c r="E236" s="589"/>
      <c r="F236" s="589"/>
      <c r="G236" s="590"/>
      <c r="H236" s="17">
        <f t="shared" si="1014"/>
        <v>0</v>
      </c>
      <c r="I236" s="49">
        <f>I237+I249</f>
        <v>0</v>
      </c>
      <c r="J236" s="287">
        <f>J237+J249</f>
        <v>0</v>
      </c>
      <c r="K236" s="50">
        <f t="shared" ref="K236:N236" si="1019">K237+K249</f>
        <v>0</v>
      </c>
      <c r="L236" s="50">
        <f t="shared" si="1019"/>
        <v>0</v>
      </c>
      <c r="M236" s="50">
        <f t="shared" si="1019"/>
        <v>0</v>
      </c>
      <c r="N236" s="50">
        <f t="shared" si="1019"/>
        <v>0</v>
      </c>
      <c r="O236" s="306">
        <f t="shared" ref="O236" si="1020">O237+O249</f>
        <v>0</v>
      </c>
      <c r="P236" s="213"/>
      <c r="Q236" s="213"/>
      <c r="R236" s="213"/>
      <c r="S236" s="213"/>
      <c r="T236" s="17">
        <f t="shared" si="1016"/>
        <v>0</v>
      </c>
      <c r="U236" s="49"/>
      <c r="V236" s="287"/>
      <c r="W236" s="50"/>
      <c r="X236" s="50"/>
      <c r="Y236" s="50"/>
      <c r="Z236" s="50"/>
      <c r="AA236" s="50"/>
      <c r="AB236" s="50"/>
      <c r="AC236" s="50"/>
      <c r="AD236" s="50"/>
      <c r="AE236" s="51"/>
      <c r="AF236" s="477">
        <f t="shared" si="1017"/>
        <v>0</v>
      </c>
      <c r="AG236" s="49"/>
      <c r="AH236" s="287"/>
      <c r="AI236" s="50">
        <f t="shared" ref="AI236:AQ236" si="1021">AI237+AI249</f>
        <v>0</v>
      </c>
      <c r="AJ236" s="50">
        <f t="shared" si="1021"/>
        <v>0</v>
      </c>
      <c r="AK236" s="50">
        <f t="shared" si="1021"/>
        <v>0</v>
      </c>
      <c r="AL236" s="50">
        <f t="shared" si="1021"/>
        <v>0</v>
      </c>
      <c r="AM236" s="50">
        <f t="shared" ref="AM236" si="1022">AM237+AM249</f>
        <v>0</v>
      </c>
      <c r="AN236" s="50">
        <f t="shared" si="1021"/>
        <v>0</v>
      </c>
      <c r="AO236" s="50">
        <f t="shared" si="1021"/>
        <v>0</v>
      </c>
      <c r="AP236" s="50">
        <f t="shared" si="1021"/>
        <v>0</v>
      </c>
      <c r="AQ236" s="51">
        <f t="shared" si="1021"/>
        <v>0</v>
      </c>
      <c r="AR236" s="183"/>
      <c r="AS236" s="124"/>
      <c r="AT236" s="124"/>
      <c r="AU236" s="124"/>
      <c r="AV236" s="124"/>
      <c r="AW236" s="193"/>
      <c r="AX236" s="193"/>
      <c r="AY236" s="193"/>
      <c r="AZ236" s="193"/>
      <c r="BA236" s="193"/>
      <c r="BB236" s="193"/>
      <c r="BC236" s="193"/>
      <c r="BD236" s="193"/>
      <c r="BE236" s="193"/>
      <c r="BF236" s="193"/>
      <c r="BG236" s="193"/>
      <c r="BH236" s="193"/>
      <c r="BI236" s="193"/>
      <c r="BJ236" s="193"/>
      <c r="BK236" s="193"/>
      <c r="BL236" s="193"/>
      <c r="BM236" s="193"/>
      <c r="BN236" s="193"/>
      <c r="BO236" s="193"/>
      <c r="BP236" s="200"/>
      <c r="BQ236" s="200"/>
      <c r="BR236" s="200"/>
      <c r="BS236" s="200"/>
      <c r="BT236" s="200"/>
      <c r="BU236" s="200"/>
      <c r="BV236" s="200"/>
      <c r="BW236" s="200"/>
      <c r="BX236" s="200"/>
      <c r="BY236" s="200"/>
      <c r="BZ236" s="200"/>
      <c r="CA236" s="200"/>
      <c r="CB236" s="200"/>
      <c r="CC236" s="200"/>
      <c r="CD236" s="200"/>
      <c r="CE236" s="200"/>
      <c r="CF236" s="200"/>
      <c r="CG236" s="200"/>
      <c r="CH236" s="200"/>
      <c r="CI236" s="200"/>
      <c r="CJ236" s="200"/>
      <c r="CK236" s="200"/>
      <c r="CL236" s="200"/>
      <c r="CM236" s="200"/>
      <c r="CN236" s="200"/>
      <c r="CO236" s="200"/>
      <c r="CP236" s="200"/>
      <c r="CQ236" s="200"/>
      <c r="CR236" s="200"/>
      <c r="CS236" s="200"/>
      <c r="CT236" s="200"/>
      <c r="CU236" s="200"/>
      <c r="CV236" s="200"/>
      <c r="CW236" s="200"/>
      <c r="CX236" s="200"/>
      <c r="CY236" s="200"/>
      <c r="CZ236" s="200"/>
      <c r="DA236" s="200"/>
      <c r="DB236" s="200"/>
      <c r="DC236" s="200"/>
      <c r="DD236" s="200"/>
      <c r="DE236" s="200"/>
      <c r="DF236" s="200"/>
      <c r="DG236" s="200"/>
      <c r="DH236" s="200"/>
      <c r="DI236" s="200"/>
      <c r="DJ236" s="200"/>
      <c r="DK236" s="200"/>
      <c r="DL236" s="200"/>
      <c r="DM236" s="200"/>
      <c r="DN236" s="200"/>
      <c r="DO236" s="200"/>
      <c r="DP236" s="200"/>
      <c r="DQ236" s="200"/>
      <c r="DR236" s="200"/>
      <c r="DS236" s="200"/>
      <c r="DT236" s="200"/>
      <c r="DU236" s="200"/>
      <c r="DV236" s="200"/>
      <c r="DW236" s="200"/>
      <c r="DX236" s="200"/>
      <c r="DY236" s="200"/>
      <c r="DZ236" s="200"/>
      <c r="EA236" s="200"/>
      <c r="EB236" s="200"/>
      <c r="EC236" s="200"/>
      <c r="ED236" s="200"/>
      <c r="EE236" s="200"/>
      <c r="EF236" s="200"/>
    </row>
    <row r="237" spans="1:136" s="18" customFormat="1" ht="15.75" hidden="1" customHeight="1" x14ac:dyDescent="0.3">
      <c r="A237" s="20">
        <v>3</v>
      </c>
      <c r="C237" s="37"/>
      <c r="D237" s="579" t="s">
        <v>16</v>
      </c>
      <c r="E237" s="579"/>
      <c r="F237" s="579"/>
      <c r="G237" s="580"/>
      <c r="H237" s="19">
        <f t="shared" si="1014"/>
        <v>0</v>
      </c>
      <c r="I237" s="52">
        <f>I238+I242+I247</f>
        <v>0</v>
      </c>
      <c r="J237" s="288">
        <f>J238+J242+J247</f>
        <v>0</v>
      </c>
      <c r="K237" s="53">
        <f t="shared" ref="K237:N237" si="1023">K238+K242+K247</f>
        <v>0</v>
      </c>
      <c r="L237" s="53">
        <f t="shared" si="1023"/>
        <v>0</v>
      </c>
      <c r="M237" s="53">
        <f t="shared" si="1023"/>
        <v>0</v>
      </c>
      <c r="N237" s="53">
        <f t="shared" si="1023"/>
        <v>0</v>
      </c>
      <c r="O237" s="307">
        <f t="shared" ref="O237" si="1024">O238+O242+O247</f>
        <v>0</v>
      </c>
      <c r="P237" s="213"/>
      <c r="Q237" s="213"/>
      <c r="R237" s="213"/>
      <c r="S237" s="213"/>
      <c r="T237" s="19">
        <f t="shared" si="1016"/>
        <v>0</v>
      </c>
      <c r="U237" s="52"/>
      <c r="V237" s="288"/>
      <c r="W237" s="53"/>
      <c r="X237" s="53"/>
      <c r="Y237" s="53"/>
      <c r="Z237" s="53"/>
      <c r="AA237" s="53"/>
      <c r="AB237" s="53"/>
      <c r="AC237" s="53"/>
      <c r="AD237" s="53"/>
      <c r="AE237" s="54"/>
      <c r="AF237" s="478">
        <f t="shared" si="1017"/>
        <v>0</v>
      </c>
      <c r="AG237" s="52"/>
      <c r="AH237" s="288"/>
      <c r="AI237" s="53">
        <f t="shared" ref="AI237:AQ237" si="1025">AI238+AI242+AI247</f>
        <v>0</v>
      </c>
      <c r="AJ237" s="53">
        <f t="shared" si="1025"/>
        <v>0</v>
      </c>
      <c r="AK237" s="53">
        <f t="shared" si="1025"/>
        <v>0</v>
      </c>
      <c r="AL237" s="53">
        <f t="shared" si="1025"/>
        <v>0</v>
      </c>
      <c r="AM237" s="53">
        <f t="shared" ref="AM237" si="1026">AM238+AM242+AM247</f>
        <v>0</v>
      </c>
      <c r="AN237" s="53">
        <f t="shared" si="1025"/>
        <v>0</v>
      </c>
      <c r="AO237" s="53">
        <f t="shared" si="1025"/>
        <v>0</v>
      </c>
      <c r="AP237" s="53">
        <f t="shared" si="1025"/>
        <v>0</v>
      </c>
      <c r="AQ237" s="54">
        <f t="shared" si="1025"/>
        <v>0</v>
      </c>
      <c r="AR237" s="183"/>
      <c r="AS237" s="108"/>
      <c r="AT237" s="108"/>
      <c r="AU237" s="108"/>
      <c r="AV237" s="108"/>
      <c r="AW237" s="193"/>
      <c r="AX237" s="193"/>
      <c r="AY237" s="193"/>
      <c r="AZ237" s="193"/>
      <c r="BA237" s="193"/>
      <c r="BB237" s="193"/>
      <c r="BC237" s="193"/>
      <c r="BD237" s="193"/>
      <c r="BE237" s="193"/>
      <c r="BF237" s="193"/>
      <c r="BG237" s="193"/>
      <c r="BH237" s="193"/>
      <c r="BI237" s="193"/>
      <c r="BJ237" s="193"/>
      <c r="BK237" s="193"/>
      <c r="BL237" s="193"/>
      <c r="BM237" s="193"/>
      <c r="BN237" s="193"/>
      <c r="BO237" s="193"/>
      <c r="BP237" s="200"/>
      <c r="BQ237" s="200"/>
      <c r="BR237" s="200"/>
      <c r="BS237" s="200"/>
      <c r="BT237" s="200"/>
      <c r="BU237" s="200"/>
      <c r="BV237" s="200"/>
      <c r="BW237" s="200"/>
      <c r="BX237" s="200"/>
      <c r="BY237" s="200"/>
      <c r="BZ237" s="200"/>
      <c r="CA237" s="200"/>
      <c r="CB237" s="200"/>
      <c r="CC237" s="200"/>
      <c r="CD237" s="200"/>
      <c r="CE237" s="200"/>
      <c r="CF237" s="200"/>
      <c r="CG237" s="200"/>
      <c r="CH237" s="200"/>
      <c r="CI237" s="200"/>
      <c r="CJ237" s="200"/>
      <c r="CK237" s="200"/>
      <c r="CL237" s="200"/>
      <c r="CM237" s="200"/>
      <c r="CN237" s="200"/>
      <c r="CO237" s="200"/>
      <c r="CP237" s="200"/>
      <c r="CQ237" s="200"/>
      <c r="CR237" s="200"/>
      <c r="CS237" s="200"/>
      <c r="CT237" s="200"/>
      <c r="CU237" s="200"/>
      <c r="CV237" s="200"/>
      <c r="CW237" s="200"/>
      <c r="CX237" s="200"/>
      <c r="CY237" s="200"/>
      <c r="CZ237" s="200"/>
      <c r="DA237" s="200"/>
      <c r="DB237" s="200"/>
      <c r="DC237" s="200"/>
      <c r="DD237" s="200"/>
      <c r="DE237" s="200"/>
      <c r="DF237" s="200"/>
      <c r="DG237" s="200"/>
      <c r="DH237" s="200"/>
      <c r="DI237" s="200"/>
      <c r="DJ237" s="200"/>
      <c r="DK237" s="200"/>
      <c r="DL237" s="200"/>
      <c r="DM237" s="200"/>
      <c r="DN237" s="200"/>
      <c r="DO237" s="200"/>
      <c r="DP237" s="200"/>
      <c r="DQ237" s="200"/>
      <c r="DR237" s="200"/>
      <c r="DS237" s="200"/>
      <c r="DT237" s="200"/>
      <c r="DU237" s="200"/>
      <c r="DV237" s="200"/>
      <c r="DW237" s="200"/>
      <c r="DX237" s="200"/>
      <c r="DY237" s="200"/>
      <c r="DZ237" s="200"/>
      <c r="EA237" s="200"/>
      <c r="EB237" s="200"/>
      <c r="EC237" s="200"/>
      <c r="ED237" s="200"/>
      <c r="EE237" s="200"/>
      <c r="EF237" s="200"/>
    </row>
    <row r="238" spans="1:136" s="21" customFormat="1" ht="15.75" hidden="1" customHeight="1" x14ac:dyDescent="0.3">
      <c r="A238" s="581">
        <v>31</v>
      </c>
      <c r="B238" s="581"/>
      <c r="C238" s="35"/>
      <c r="D238" s="582" t="s">
        <v>0</v>
      </c>
      <c r="E238" s="582"/>
      <c r="F238" s="582"/>
      <c r="G238" s="580"/>
      <c r="H238" s="19">
        <f t="shared" si="1014"/>
        <v>0</v>
      </c>
      <c r="I238" s="52">
        <f>SUM(I239:I241)</f>
        <v>0</v>
      </c>
      <c r="J238" s="288">
        <f>SUM(J239:J241)</f>
        <v>0</v>
      </c>
      <c r="K238" s="53">
        <f t="shared" ref="K238:N238" si="1027">SUM(K239:K241)</f>
        <v>0</v>
      </c>
      <c r="L238" s="53">
        <f t="shared" si="1027"/>
        <v>0</v>
      </c>
      <c r="M238" s="53">
        <f t="shared" si="1027"/>
        <v>0</v>
      </c>
      <c r="N238" s="53">
        <f t="shared" si="1027"/>
        <v>0</v>
      </c>
      <c r="O238" s="307">
        <f t="shared" ref="O238" si="1028">SUM(O239:O241)</f>
        <v>0</v>
      </c>
      <c r="P238" s="213"/>
      <c r="Q238" s="213"/>
      <c r="R238" s="213"/>
      <c r="S238" s="213"/>
      <c r="T238" s="19">
        <f t="shared" si="1016"/>
        <v>0</v>
      </c>
      <c r="U238" s="52"/>
      <c r="V238" s="288"/>
      <c r="W238" s="53"/>
      <c r="X238" s="53"/>
      <c r="Y238" s="53"/>
      <c r="Z238" s="53"/>
      <c r="AA238" s="53"/>
      <c r="AB238" s="53"/>
      <c r="AC238" s="53"/>
      <c r="AD238" s="53"/>
      <c r="AE238" s="54"/>
      <c r="AF238" s="478">
        <f t="shared" si="1017"/>
        <v>0</v>
      </c>
      <c r="AG238" s="52"/>
      <c r="AH238" s="288"/>
      <c r="AI238" s="53">
        <f t="shared" ref="AI238:AQ238" si="1029">SUM(AI239:AI241)</f>
        <v>0</v>
      </c>
      <c r="AJ238" s="53">
        <f t="shared" si="1029"/>
        <v>0</v>
      </c>
      <c r="AK238" s="53">
        <f t="shared" si="1029"/>
        <v>0</v>
      </c>
      <c r="AL238" s="53">
        <f t="shared" si="1029"/>
        <v>0</v>
      </c>
      <c r="AM238" s="53">
        <f t="shared" ref="AM238" si="1030">SUM(AM239:AM241)</f>
        <v>0</v>
      </c>
      <c r="AN238" s="53">
        <f t="shared" si="1029"/>
        <v>0</v>
      </c>
      <c r="AO238" s="53">
        <f t="shared" si="1029"/>
        <v>0</v>
      </c>
      <c r="AP238" s="53">
        <f t="shared" si="1029"/>
        <v>0</v>
      </c>
      <c r="AQ238" s="54">
        <f t="shared" si="1029"/>
        <v>0</v>
      </c>
      <c r="AR238" s="183"/>
      <c r="AS238" s="108"/>
      <c r="AT238" s="108"/>
      <c r="AU238" s="108"/>
      <c r="AV238" s="108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  <c r="BM238" s="124"/>
      <c r="BN238" s="124"/>
      <c r="BO238" s="124"/>
      <c r="BP238" s="201"/>
      <c r="BQ238" s="201"/>
      <c r="BR238" s="201"/>
      <c r="BS238" s="201"/>
      <c r="BT238" s="201"/>
      <c r="BU238" s="201"/>
      <c r="BV238" s="201"/>
      <c r="BW238" s="201"/>
      <c r="BX238" s="201"/>
      <c r="BY238" s="201"/>
      <c r="BZ238" s="201"/>
      <c r="CA238" s="201"/>
      <c r="CB238" s="201"/>
      <c r="CC238" s="201"/>
      <c r="CD238" s="201"/>
      <c r="CE238" s="201"/>
      <c r="CF238" s="201"/>
      <c r="CG238" s="201"/>
      <c r="CH238" s="201"/>
      <c r="CI238" s="201"/>
      <c r="CJ238" s="201"/>
      <c r="CK238" s="201"/>
      <c r="CL238" s="201"/>
      <c r="CM238" s="201"/>
      <c r="CN238" s="201"/>
      <c r="CO238" s="201"/>
      <c r="CP238" s="201"/>
      <c r="CQ238" s="201"/>
      <c r="CR238" s="201"/>
      <c r="CS238" s="201"/>
      <c r="CT238" s="201"/>
      <c r="CU238" s="201"/>
      <c r="CV238" s="201"/>
      <c r="CW238" s="201"/>
      <c r="CX238" s="201"/>
      <c r="CY238" s="201"/>
      <c r="CZ238" s="201"/>
      <c r="DA238" s="201"/>
      <c r="DB238" s="201"/>
      <c r="DC238" s="201"/>
      <c r="DD238" s="201"/>
      <c r="DE238" s="201"/>
      <c r="DF238" s="201"/>
      <c r="DG238" s="201"/>
      <c r="DH238" s="201"/>
      <c r="DI238" s="201"/>
      <c r="DJ238" s="201"/>
      <c r="DK238" s="201"/>
      <c r="DL238" s="201"/>
      <c r="DM238" s="201"/>
      <c r="DN238" s="201"/>
      <c r="DO238" s="201"/>
      <c r="DP238" s="201"/>
      <c r="DQ238" s="201"/>
      <c r="DR238" s="201"/>
      <c r="DS238" s="201"/>
      <c r="DT238" s="201"/>
      <c r="DU238" s="201"/>
      <c r="DV238" s="201"/>
      <c r="DW238" s="201"/>
      <c r="DX238" s="201"/>
      <c r="DY238" s="201"/>
      <c r="DZ238" s="201"/>
      <c r="EA238" s="201"/>
      <c r="EB238" s="201"/>
      <c r="EC238" s="201"/>
      <c r="ED238" s="201"/>
      <c r="EE238" s="201"/>
      <c r="EF238" s="201"/>
    </row>
    <row r="239" spans="1:136" s="24" customFormat="1" ht="15.75" hidden="1" customHeight="1" x14ac:dyDescent="0.3">
      <c r="A239" s="577">
        <v>311</v>
      </c>
      <c r="B239" s="577"/>
      <c r="C239" s="577"/>
      <c r="D239" s="578" t="s">
        <v>1</v>
      </c>
      <c r="E239" s="578"/>
      <c r="F239" s="578"/>
      <c r="G239" s="578"/>
      <c r="H239" s="22">
        <f t="shared" si="1014"/>
        <v>0</v>
      </c>
      <c r="I239" s="55"/>
      <c r="J239" s="289"/>
      <c r="K239" s="56"/>
      <c r="L239" s="56"/>
      <c r="M239" s="56"/>
      <c r="N239" s="56"/>
      <c r="O239" s="308"/>
      <c r="P239" s="213"/>
      <c r="Q239" s="213"/>
      <c r="R239" s="213"/>
      <c r="S239" s="213"/>
      <c r="T239" s="23">
        <f t="shared" si="1016"/>
        <v>0</v>
      </c>
      <c r="U239" s="55"/>
      <c r="V239" s="289"/>
      <c r="W239" s="56"/>
      <c r="X239" s="56"/>
      <c r="Y239" s="56"/>
      <c r="Z239" s="56"/>
      <c r="AA239" s="56"/>
      <c r="AB239" s="56"/>
      <c r="AC239" s="56"/>
      <c r="AD239" s="56"/>
      <c r="AE239" s="57"/>
      <c r="AF239" s="479">
        <f t="shared" si="1017"/>
        <v>0</v>
      </c>
      <c r="AG239" s="55"/>
      <c r="AH239" s="289"/>
      <c r="AI239" s="56"/>
      <c r="AJ239" s="56"/>
      <c r="AK239" s="56"/>
      <c r="AL239" s="56"/>
      <c r="AM239" s="56"/>
      <c r="AN239" s="56"/>
      <c r="AO239" s="56"/>
      <c r="AP239" s="56"/>
      <c r="AQ239" s="57"/>
      <c r="AR239" s="183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97"/>
      <c r="BQ239" s="197"/>
      <c r="BR239" s="197"/>
      <c r="BS239" s="197"/>
      <c r="BT239" s="197"/>
      <c r="BU239" s="197"/>
      <c r="BV239" s="197"/>
      <c r="BW239" s="197"/>
      <c r="BX239" s="197"/>
      <c r="BY239" s="197"/>
      <c r="BZ239" s="197"/>
      <c r="CA239" s="197"/>
      <c r="CB239" s="197"/>
      <c r="CC239" s="197"/>
      <c r="CD239" s="197"/>
      <c r="CE239" s="197"/>
      <c r="CF239" s="197"/>
      <c r="CG239" s="197"/>
      <c r="CH239" s="197"/>
      <c r="CI239" s="197"/>
      <c r="CJ239" s="197"/>
      <c r="CK239" s="197"/>
      <c r="CL239" s="197"/>
      <c r="CM239" s="197"/>
      <c r="CN239" s="197"/>
      <c r="CO239" s="197"/>
      <c r="CP239" s="197"/>
      <c r="CQ239" s="197"/>
      <c r="CR239" s="197"/>
      <c r="CS239" s="197"/>
      <c r="CT239" s="197"/>
      <c r="CU239" s="197"/>
      <c r="CV239" s="197"/>
      <c r="CW239" s="197"/>
      <c r="CX239" s="197"/>
      <c r="CY239" s="197"/>
      <c r="CZ239" s="197"/>
      <c r="DA239" s="197"/>
      <c r="DB239" s="197"/>
      <c r="DC239" s="197"/>
      <c r="DD239" s="197"/>
      <c r="DE239" s="197"/>
      <c r="DF239" s="197"/>
      <c r="DG239" s="197"/>
      <c r="DH239" s="197"/>
      <c r="DI239" s="197"/>
      <c r="DJ239" s="197"/>
      <c r="DK239" s="197"/>
      <c r="DL239" s="197"/>
      <c r="DM239" s="197"/>
      <c r="DN239" s="197"/>
      <c r="DO239" s="197"/>
      <c r="DP239" s="197"/>
      <c r="DQ239" s="197"/>
      <c r="DR239" s="197"/>
      <c r="DS239" s="197"/>
      <c r="DT239" s="197"/>
      <c r="DU239" s="197"/>
      <c r="DV239" s="197"/>
      <c r="DW239" s="197"/>
      <c r="DX239" s="197"/>
      <c r="DY239" s="197"/>
      <c r="DZ239" s="197"/>
      <c r="EA239" s="197"/>
      <c r="EB239" s="197"/>
      <c r="EC239" s="197"/>
      <c r="ED239" s="197"/>
      <c r="EE239" s="197"/>
      <c r="EF239" s="197"/>
    </row>
    <row r="240" spans="1:136" s="24" customFormat="1" ht="15.75" hidden="1" customHeight="1" x14ac:dyDescent="0.3">
      <c r="A240" s="577">
        <v>312</v>
      </c>
      <c r="B240" s="577"/>
      <c r="C240" s="577"/>
      <c r="D240" s="578" t="s">
        <v>2</v>
      </c>
      <c r="E240" s="578"/>
      <c r="F240" s="578"/>
      <c r="G240" s="578"/>
      <c r="H240" s="22">
        <f t="shared" si="1014"/>
        <v>0</v>
      </c>
      <c r="I240" s="55"/>
      <c r="J240" s="289"/>
      <c r="K240" s="56"/>
      <c r="L240" s="56"/>
      <c r="M240" s="56"/>
      <c r="N240" s="56"/>
      <c r="O240" s="308"/>
      <c r="P240" s="213"/>
      <c r="Q240" s="213"/>
      <c r="R240" s="213"/>
      <c r="S240" s="213"/>
      <c r="T240" s="23">
        <f t="shared" si="1016"/>
        <v>0</v>
      </c>
      <c r="U240" s="55"/>
      <c r="V240" s="289"/>
      <c r="W240" s="56"/>
      <c r="X240" s="56"/>
      <c r="Y240" s="56"/>
      <c r="Z240" s="56"/>
      <c r="AA240" s="56"/>
      <c r="AB240" s="56"/>
      <c r="AC240" s="56"/>
      <c r="AD240" s="56"/>
      <c r="AE240" s="57"/>
      <c r="AF240" s="479">
        <f t="shared" si="1017"/>
        <v>0</v>
      </c>
      <c r="AG240" s="55"/>
      <c r="AH240" s="289"/>
      <c r="AI240" s="56"/>
      <c r="AJ240" s="56"/>
      <c r="AK240" s="56"/>
      <c r="AL240" s="56"/>
      <c r="AM240" s="56"/>
      <c r="AN240" s="56"/>
      <c r="AO240" s="56"/>
      <c r="AP240" s="56"/>
      <c r="AQ240" s="57"/>
      <c r="AR240" s="183"/>
      <c r="AS240" s="124"/>
      <c r="AT240" s="124"/>
      <c r="AU240" s="124"/>
      <c r="AV240" s="124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97"/>
      <c r="BQ240" s="197"/>
      <c r="BR240" s="197"/>
      <c r="BS240" s="197"/>
      <c r="BT240" s="197"/>
      <c r="BU240" s="197"/>
      <c r="BV240" s="197"/>
      <c r="BW240" s="197"/>
      <c r="BX240" s="197"/>
      <c r="BY240" s="197"/>
      <c r="BZ240" s="197"/>
      <c r="CA240" s="197"/>
      <c r="CB240" s="197"/>
      <c r="CC240" s="197"/>
      <c r="CD240" s="197"/>
      <c r="CE240" s="197"/>
      <c r="CF240" s="197"/>
      <c r="CG240" s="197"/>
      <c r="CH240" s="197"/>
      <c r="CI240" s="197"/>
      <c r="CJ240" s="197"/>
      <c r="CK240" s="197"/>
      <c r="CL240" s="197"/>
      <c r="CM240" s="197"/>
      <c r="CN240" s="197"/>
      <c r="CO240" s="197"/>
      <c r="CP240" s="197"/>
      <c r="CQ240" s="197"/>
      <c r="CR240" s="197"/>
      <c r="CS240" s="197"/>
      <c r="CT240" s="197"/>
      <c r="CU240" s="197"/>
      <c r="CV240" s="197"/>
      <c r="CW240" s="197"/>
      <c r="CX240" s="197"/>
      <c r="CY240" s="197"/>
      <c r="CZ240" s="197"/>
      <c r="DA240" s="197"/>
      <c r="DB240" s="197"/>
      <c r="DC240" s="197"/>
      <c r="DD240" s="197"/>
      <c r="DE240" s="197"/>
      <c r="DF240" s="197"/>
      <c r="DG240" s="197"/>
      <c r="DH240" s="197"/>
      <c r="DI240" s="197"/>
      <c r="DJ240" s="197"/>
      <c r="DK240" s="197"/>
      <c r="DL240" s="197"/>
      <c r="DM240" s="197"/>
      <c r="DN240" s="197"/>
      <c r="DO240" s="197"/>
      <c r="DP240" s="197"/>
      <c r="DQ240" s="197"/>
      <c r="DR240" s="197"/>
      <c r="DS240" s="197"/>
      <c r="DT240" s="197"/>
      <c r="DU240" s="197"/>
      <c r="DV240" s="197"/>
      <c r="DW240" s="197"/>
      <c r="DX240" s="197"/>
      <c r="DY240" s="197"/>
      <c r="DZ240" s="197"/>
      <c r="EA240" s="197"/>
      <c r="EB240" s="197"/>
      <c r="EC240" s="197"/>
      <c r="ED240" s="197"/>
      <c r="EE240" s="197"/>
      <c r="EF240" s="197"/>
    </row>
    <row r="241" spans="1:136" s="24" customFormat="1" ht="15.75" hidden="1" customHeight="1" x14ac:dyDescent="0.3">
      <c r="A241" s="577">
        <v>313</v>
      </c>
      <c r="B241" s="577"/>
      <c r="C241" s="577"/>
      <c r="D241" s="578" t="s">
        <v>3</v>
      </c>
      <c r="E241" s="578"/>
      <c r="F241" s="578"/>
      <c r="G241" s="578"/>
      <c r="H241" s="22">
        <f t="shared" si="1014"/>
        <v>0</v>
      </c>
      <c r="I241" s="55"/>
      <c r="J241" s="289"/>
      <c r="K241" s="56"/>
      <c r="L241" s="56"/>
      <c r="M241" s="56"/>
      <c r="N241" s="56"/>
      <c r="O241" s="308"/>
      <c r="P241" s="213"/>
      <c r="Q241" s="213"/>
      <c r="R241" s="213"/>
      <c r="S241" s="213"/>
      <c r="T241" s="23">
        <f t="shared" si="1016"/>
        <v>0</v>
      </c>
      <c r="U241" s="55"/>
      <c r="V241" s="289"/>
      <c r="W241" s="56"/>
      <c r="X241" s="56"/>
      <c r="Y241" s="56"/>
      <c r="Z241" s="56"/>
      <c r="AA241" s="56"/>
      <c r="AB241" s="56"/>
      <c r="AC241" s="56"/>
      <c r="AD241" s="56"/>
      <c r="AE241" s="57"/>
      <c r="AF241" s="479">
        <f t="shared" si="1017"/>
        <v>0</v>
      </c>
      <c r="AG241" s="55"/>
      <c r="AH241" s="289"/>
      <c r="AI241" s="56"/>
      <c r="AJ241" s="56"/>
      <c r="AK241" s="56"/>
      <c r="AL241" s="56"/>
      <c r="AM241" s="56"/>
      <c r="AN241" s="56"/>
      <c r="AO241" s="56"/>
      <c r="AP241" s="56"/>
      <c r="AQ241" s="57"/>
      <c r="AR241" s="183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97"/>
      <c r="BQ241" s="197"/>
      <c r="BR241" s="197"/>
      <c r="BS241" s="197"/>
      <c r="BT241" s="197"/>
      <c r="BU241" s="197"/>
      <c r="BV241" s="197"/>
      <c r="BW241" s="197"/>
      <c r="BX241" s="197"/>
      <c r="BY241" s="197"/>
      <c r="BZ241" s="197"/>
      <c r="CA241" s="197"/>
      <c r="CB241" s="197"/>
      <c r="CC241" s="197"/>
      <c r="CD241" s="197"/>
      <c r="CE241" s="197"/>
      <c r="CF241" s="197"/>
      <c r="CG241" s="197"/>
      <c r="CH241" s="197"/>
      <c r="CI241" s="197"/>
      <c r="CJ241" s="197"/>
      <c r="CK241" s="197"/>
      <c r="CL241" s="197"/>
      <c r="CM241" s="197"/>
      <c r="CN241" s="197"/>
      <c r="CO241" s="197"/>
      <c r="CP241" s="197"/>
      <c r="CQ241" s="197"/>
      <c r="CR241" s="197"/>
      <c r="CS241" s="197"/>
      <c r="CT241" s="197"/>
      <c r="CU241" s="197"/>
      <c r="CV241" s="197"/>
      <c r="CW241" s="197"/>
      <c r="CX241" s="197"/>
      <c r="CY241" s="197"/>
      <c r="CZ241" s="197"/>
      <c r="DA241" s="197"/>
      <c r="DB241" s="197"/>
      <c r="DC241" s="197"/>
      <c r="DD241" s="197"/>
      <c r="DE241" s="197"/>
      <c r="DF241" s="197"/>
      <c r="DG241" s="197"/>
      <c r="DH241" s="197"/>
      <c r="DI241" s="197"/>
      <c r="DJ241" s="197"/>
      <c r="DK241" s="197"/>
      <c r="DL241" s="197"/>
      <c r="DM241" s="197"/>
      <c r="DN241" s="197"/>
      <c r="DO241" s="197"/>
      <c r="DP241" s="197"/>
      <c r="DQ241" s="197"/>
      <c r="DR241" s="197"/>
      <c r="DS241" s="197"/>
      <c r="DT241" s="197"/>
      <c r="DU241" s="197"/>
      <c r="DV241" s="197"/>
      <c r="DW241" s="197"/>
      <c r="DX241" s="197"/>
      <c r="DY241" s="197"/>
      <c r="DZ241" s="197"/>
      <c r="EA241" s="197"/>
      <c r="EB241" s="197"/>
      <c r="EC241" s="197"/>
      <c r="ED241" s="197"/>
      <c r="EE241" s="197"/>
      <c r="EF241" s="197"/>
    </row>
    <row r="242" spans="1:136" s="21" customFormat="1" ht="15.75" hidden="1" customHeight="1" x14ac:dyDescent="0.3">
      <c r="A242" s="581">
        <v>32</v>
      </c>
      <c r="B242" s="581"/>
      <c r="C242" s="35"/>
      <c r="D242" s="582" t="s">
        <v>4</v>
      </c>
      <c r="E242" s="582"/>
      <c r="F242" s="582"/>
      <c r="G242" s="580"/>
      <c r="H242" s="19">
        <f t="shared" si="1014"/>
        <v>0</v>
      </c>
      <c r="I242" s="52">
        <f>SUM(I243:I246)</f>
        <v>0</v>
      </c>
      <c r="J242" s="288">
        <f>SUM(J243:J246)</f>
        <v>0</v>
      </c>
      <c r="K242" s="53">
        <f t="shared" ref="K242:N242" si="1031">SUM(K243:K246)</f>
        <v>0</v>
      </c>
      <c r="L242" s="53">
        <f t="shared" si="1031"/>
        <v>0</v>
      </c>
      <c r="M242" s="53">
        <f t="shared" si="1031"/>
        <v>0</v>
      </c>
      <c r="N242" s="53">
        <f t="shared" si="1031"/>
        <v>0</v>
      </c>
      <c r="O242" s="307">
        <f t="shared" ref="O242" si="1032">SUM(O243:O246)</f>
        <v>0</v>
      </c>
      <c r="P242" s="213"/>
      <c r="Q242" s="213"/>
      <c r="R242" s="213"/>
      <c r="S242" s="213"/>
      <c r="T242" s="19">
        <f t="shared" si="1016"/>
        <v>0</v>
      </c>
      <c r="U242" s="52"/>
      <c r="V242" s="288"/>
      <c r="W242" s="53"/>
      <c r="X242" s="53"/>
      <c r="Y242" s="53"/>
      <c r="Z242" s="53"/>
      <c r="AA242" s="53"/>
      <c r="AB242" s="53"/>
      <c r="AC242" s="53"/>
      <c r="AD242" s="53"/>
      <c r="AE242" s="54"/>
      <c r="AF242" s="478">
        <f t="shared" si="1017"/>
        <v>0</v>
      </c>
      <c r="AG242" s="52"/>
      <c r="AH242" s="288"/>
      <c r="AI242" s="53">
        <f t="shared" ref="AI242:AQ242" si="1033">SUM(AI243:AI246)</f>
        <v>0</v>
      </c>
      <c r="AJ242" s="53">
        <f t="shared" si="1033"/>
        <v>0</v>
      </c>
      <c r="AK242" s="53">
        <f t="shared" si="1033"/>
        <v>0</v>
      </c>
      <c r="AL242" s="53">
        <f t="shared" si="1033"/>
        <v>0</v>
      </c>
      <c r="AM242" s="53">
        <f t="shared" ref="AM242" si="1034">SUM(AM243:AM246)</f>
        <v>0</v>
      </c>
      <c r="AN242" s="53">
        <f t="shared" si="1033"/>
        <v>0</v>
      </c>
      <c r="AO242" s="53">
        <f t="shared" si="1033"/>
        <v>0</v>
      </c>
      <c r="AP242" s="53">
        <f t="shared" si="1033"/>
        <v>0</v>
      </c>
      <c r="AQ242" s="54">
        <f t="shared" si="1033"/>
        <v>0</v>
      </c>
      <c r="AR242" s="183"/>
      <c r="AS242" s="108"/>
      <c r="AT242" s="108"/>
      <c r="AU242" s="108"/>
      <c r="AV242" s="108"/>
      <c r="AW242" s="124"/>
      <c r="AX242" s="124"/>
      <c r="AY242" s="124"/>
      <c r="AZ242" s="124"/>
      <c r="BA242" s="124"/>
      <c r="BB242" s="124"/>
      <c r="BC242" s="124"/>
      <c r="BD242" s="124"/>
      <c r="BE242" s="124"/>
      <c r="BF242" s="124"/>
      <c r="BG242" s="124"/>
      <c r="BH242" s="124"/>
      <c r="BI242" s="124"/>
      <c r="BJ242" s="124"/>
      <c r="BK242" s="124"/>
      <c r="BL242" s="124"/>
      <c r="BM242" s="124"/>
      <c r="BN242" s="124"/>
      <c r="BO242" s="124"/>
      <c r="BP242" s="201"/>
      <c r="BQ242" s="201"/>
      <c r="BR242" s="201"/>
      <c r="BS242" s="201"/>
      <c r="BT242" s="201"/>
      <c r="BU242" s="201"/>
      <c r="BV242" s="201"/>
      <c r="BW242" s="201"/>
      <c r="BX242" s="201"/>
      <c r="BY242" s="201"/>
      <c r="BZ242" s="201"/>
      <c r="CA242" s="201"/>
      <c r="CB242" s="201"/>
      <c r="CC242" s="201"/>
      <c r="CD242" s="201"/>
      <c r="CE242" s="201"/>
      <c r="CF242" s="201"/>
      <c r="CG242" s="201"/>
      <c r="CH242" s="201"/>
      <c r="CI242" s="201"/>
      <c r="CJ242" s="201"/>
      <c r="CK242" s="201"/>
      <c r="CL242" s="201"/>
      <c r="CM242" s="201"/>
      <c r="CN242" s="201"/>
      <c r="CO242" s="201"/>
      <c r="CP242" s="201"/>
      <c r="CQ242" s="201"/>
      <c r="CR242" s="201"/>
      <c r="CS242" s="201"/>
      <c r="CT242" s="201"/>
      <c r="CU242" s="201"/>
      <c r="CV242" s="201"/>
      <c r="CW242" s="201"/>
      <c r="CX242" s="201"/>
      <c r="CY242" s="201"/>
      <c r="CZ242" s="201"/>
      <c r="DA242" s="201"/>
      <c r="DB242" s="201"/>
      <c r="DC242" s="201"/>
      <c r="DD242" s="201"/>
      <c r="DE242" s="201"/>
      <c r="DF242" s="201"/>
      <c r="DG242" s="201"/>
      <c r="DH242" s="201"/>
      <c r="DI242" s="201"/>
      <c r="DJ242" s="201"/>
      <c r="DK242" s="201"/>
      <c r="DL242" s="201"/>
      <c r="DM242" s="201"/>
      <c r="DN242" s="201"/>
      <c r="DO242" s="201"/>
      <c r="DP242" s="201"/>
      <c r="DQ242" s="201"/>
      <c r="DR242" s="201"/>
      <c r="DS242" s="201"/>
      <c r="DT242" s="201"/>
      <c r="DU242" s="201"/>
      <c r="DV242" s="201"/>
      <c r="DW242" s="201"/>
      <c r="DX242" s="201"/>
      <c r="DY242" s="201"/>
      <c r="DZ242" s="201"/>
      <c r="EA242" s="201"/>
      <c r="EB242" s="201"/>
      <c r="EC242" s="201"/>
      <c r="ED242" s="201"/>
      <c r="EE242" s="201"/>
      <c r="EF242" s="201"/>
    </row>
    <row r="243" spans="1:136" s="24" customFormat="1" ht="15.75" hidden="1" customHeight="1" x14ac:dyDescent="0.3">
      <c r="A243" s="577">
        <v>321</v>
      </c>
      <c r="B243" s="577"/>
      <c r="C243" s="577"/>
      <c r="D243" s="578" t="s">
        <v>5</v>
      </c>
      <c r="E243" s="578"/>
      <c r="F243" s="578"/>
      <c r="G243" s="578"/>
      <c r="H243" s="22">
        <f t="shared" si="1014"/>
        <v>0</v>
      </c>
      <c r="I243" s="55"/>
      <c r="J243" s="289"/>
      <c r="K243" s="56"/>
      <c r="L243" s="56"/>
      <c r="M243" s="56"/>
      <c r="N243" s="56"/>
      <c r="O243" s="308"/>
      <c r="P243" s="213"/>
      <c r="Q243" s="213"/>
      <c r="R243" s="213"/>
      <c r="S243" s="213"/>
      <c r="T243" s="23">
        <f t="shared" si="1016"/>
        <v>0</v>
      </c>
      <c r="U243" s="55"/>
      <c r="V243" s="289"/>
      <c r="W243" s="56"/>
      <c r="X243" s="56"/>
      <c r="Y243" s="56"/>
      <c r="Z243" s="56"/>
      <c r="AA243" s="56"/>
      <c r="AB243" s="56"/>
      <c r="AC243" s="56"/>
      <c r="AD243" s="56"/>
      <c r="AE243" s="57"/>
      <c r="AF243" s="479">
        <f t="shared" si="1017"/>
        <v>0</v>
      </c>
      <c r="AG243" s="55"/>
      <c r="AH243" s="289"/>
      <c r="AI243" s="56"/>
      <c r="AJ243" s="56"/>
      <c r="AK243" s="56"/>
      <c r="AL243" s="56"/>
      <c r="AM243" s="56"/>
      <c r="AN243" s="56"/>
      <c r="AO243" s="56"/>
      <c r="AP243" s="56"/>
      <c r="AQ243" s="57"/>
      <c r="AR243" s="183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97"/>
      <c r="BQ243" s="197"/>
      <c r="BR243" s="197"/>
      <c r="BS243" s="197"/>
      <c r="BT243" s="197"/>
      <c r="BU243" s="197"/>
      <c r="BV243" s="197"/>
      <c r="BW243" s="197"/>
      <c r="BX243" s="197"/>
      <c r="BY243" s="197"/>
      <c r="BZ243" s="197"/>
      <c r="CA243" s="197"/>
      <c r="CB243" s="197"/>
      <c r="CC243" s="197"/>
      <c r="CD243" s="197"/>
      <c r="CE243" s="197"/>
      <c r="CF243" s="197"/>
      <c r="CG243" s="197"/>
      <c r="CH243" s="197"/>
      <c r="CI243" s="197"/>
      <c r="CJ243" s="197"/>
      <c r="CK243" s="197"/>
      <c r="CL243" s="197"/>
      <c r="CM243" s="197"/>
      <c r="CN243" s="197"/>
      <c r="CO243" s="197"/>
      <c r="CP243" s="197"/>
      <c r="CQ243" s="197"/>
      <c r="CR243" s="197"/>
      <c r="CS243" s="197"/>
      <c r="CT243" s="197"/>
      <c r="CU243" s="197"/>
      <c r="CV243" s="197"/>
      <c r="CW243" s="197"/>
      <c r="CX243" s="197"/>
      <c r="CY243" s="197"/>
      <c r="CZ243" s="197"/>
      <c r="DA243" s="197"/>
      <c r="DB243" s="197"/>
      <c r="DC243" s="197"/>
      <c r="DD243" s="197"/>
      <c r="DE243" s="197"/>
      <c r="DF243" s="197"/>
      <c r="DG243" s="197"/>
      <c r="DH243" s="197"/>
      <c r="DI243" s="197"/>
      <c r="DJ243" s="197"/>
      <c r="DK243" s="197"/>
      <c r="DL243" s="197"/>
      <c r="DM243" s="197"/>
      <c r="DN243" s="197"/>
      <c r="DO243" s="197"/>
      <c r="DP243" s="197"/>
      <c r="DQ243" s="197"/>
      <c r="DR243" s="197"/>
      <c r="DS243" s="197"/>
      <c r="DT243" s="197"/>
      <c r="DU243" s="197"/>
      <c r="DV243" s="197"/>
      <c r="DW243" s="197"/>
      <c r="DX243" s="197"/>
      <c r="DY243" s="197"/>
      <c r="DZ243" s="197"/>
      <c r="EA243" s="197"/>
      <c r="EB243" s="197"/>
      <c r="EC243" s="197"/>
      <c r="ED243" s="197"/>
      <c r="EE243" s="197"/>
      <c r="EF243" s="197"/>
    </row>
    <row r="244" spans="1:136" s="24" customFormat="1" ht="15.75" hidden="1" customHeight="1" x14ac:dyDescent="0.3">
      <c r="A244" s="577">
        <v>322</v>
      </c>
      <c r="B244" s="577"/>
      <c r="C244" s="577"/>
      <c r="D244" s="578" t="s">
        <v>6</v>
      </c>
      <c r="E244" s="578"/>
      <c r="F244" s="578"/>
      <c r="G244" s="578"/>
      <c r="H244" s="22">
        <f t="shared" si="1014"/>
        <v>0</v>
      </c>
      <c r="I244" s="55"/>
      <c r="J244" s="289"/>
      <c r="K244" s="56"/>
      <c r="L244" s="56"/>
      <c r="M244" s="56"/>
      <c r="N244" s="56"/>
      <c r="O244" s="308"/>
      <c r="P244" s="213"/>
      <c r="Q244" s="213"/>
      <c r="R244" s="213"/>
      <c r="S244" s="213"/>
      <c r="T244" s="23">
        <f t="shared" si="1016"/>
        <v>0</v>
      </c>
      <c r="U244" s="55"/>
      <c r="V244" s="289"/>
      <c r="W244" s="56"/>
      <c r="X244" s="56"/>
      <c r="Y244" s="56"/>
      <c r="Z244" s="56"/>
      <c r="AA244" s="56"/>
      <c r="AB244" s="56"/>
      <c r="AC244" s="56"/>
      <c r="AD244" s="56"/>
      <c r="AE244" s="57"/>
      <c r="AF244" s="479">
        <f t="shared" si="1017"/>
        <v>0</v>
      </c>
      <c r="AG244" s="55"/>
      <c r="AH244" s="289"/>
      <c r="AI244" s="56"/>
      <c r="AJ244" s="56"/>
      <c r="AK244" s="56"/>
      <c r="AL244" s="56"/>
      <c r="AM244" s="56"/>
      <c r="AN244" s="56"/>
      <c r="AO244" s="56"/>
      <c r="AP244" s="56"/>
      <c r="AQ244" s="57"/>
      <c r="AR244" s="183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97"/>
      <c r="BQ244" s="197"/>
      <c r="BR244" s="197"/>
      <c r="BS244" s="197"/>
      <c r="BT244" s="197"/>
      <c r="BU244" s="197"/>
      <c r="BV244" s="197"/>
      <c r="BW244" s="197"/>
      <c r="BX244" s="197"/>
      <c r="BY244" s="197"/>
      <c r="BZ244" s="197"/>
      <c r="CA244" s="197"/>
      <c r="CB244" s="197"/>
      <c r="CC244" s="197"/>
      <c r="CD244" s="197"/>
      <c r="CE244" s="197"/>
      <c r="CF244" s="197"/>
      <c r="CG244" s="197"/>
      <c r="CH244" s="197"/>
      <c r="CI244" s="197"/>
      <c r="CJ244" s="197"/>
      <c r="CK244" s="197"/>
      <c r="CL244" s="197"/>
      <c r="CM244" s="197"/>
      <c r="CN244" s="197"/>
      <c r="CO244" s="197"/>
      <c r="CP244" s="197"/>
      <c r="CQ244" s="197"/>
      <c r="CR244" s="197"/>
      <c r="CS244" s="197"/>
      <c r="CT244" s="197"/>
      <c r="CU244" s="197"/>
      <c r="CV244" s="197"/>
      <c r="CW244" s="197"/>
      <c r="CX244" s="197"/>
      <c r="CY244" s="197"/>
      <c r="CZ244" s="197"/>
      <c r="DA244" s="197"/>
      <c r="DB244" s="197"/>
      <c r="DC244" s="197"/>
      <c r="DD244" s="197"/>
      <c r="DE244" s="197"/>
      <c r="DF244" s="197"/>
      <c r="DG244" s="197"/>
      <c r="DH244" s="197"/>
      <c r="DI244" s="197"/>
      <c r="DJ244" s="197"/>
      <c r="DK244" s="197"/>
      <c r="DL244" s="197"/>
      <c r="DM244" s="197"/>
      <c r="DN244" s="197"/>
      <c r="DO244" s="197"/>
      <c r="DP244" s="197"/>
      <c r="DQ244" s="197"/>
      <c r="DR244" s="197"/>
      <c r="DS244" s="197"/>
      <c r="DT244" s="197"/>
      <c r="DU244" s="197"/>
      <c r="DV244" s="197"/>
      <c r="DW244" s="197"/>
      <c r="DX244" s="197"/>
      <c r="DY244" s="197"/>
      <c r="DZ244" s="197"/>
      <c r="EA244" s="197"/>
      <c r="EB244" s="197"/>
      <c r="EC244" s="197"/>
      <c r="ED244" s="197"/>
      <c r="EE244" s="197"/>
      <c r="EF244" s="197"/>
    </row>
    <row r="245" spans="1:136" s="24" customFormat="1" ht="15.75" hidden="1" customHeight="1" x14ac:dyDescent="0.3">
      <c r="A245" s="577">
        <v>323</v>
      </c>
      <c r="B245" s="577"/>
      <c r="C245" s="577"/>
      <c r="D245" s="578" t="s">
        <v>7</v>
      </c>
      <c r="E245" s="578"/>
      <c r="F245" s="578"/>
      <c r="G245" s="578"/>
      <c r="H245" s="22">
        <f t="shared" si="1014"/>
        <v>0</v>
      </c>
      <c r="I245" s="55"/>
      <c r="J245" s="289"/>
      <c r="K245" s="56"/>
      <c r="L245" s="56"/>
      <c r="M245" s="56"/>
      <c r="N245" s="56"/>
      <c r="O245" s="308"/>
      <c r="P245" s="213"/>
      <c r="Q245" s="213"/>
      <c r="R245" s="213"/>
      <c r="S245" s="213"/>
      <c r="T245" s="23">
        <f t="shared" si="1016"/>
        <v>0</v>
      </c>
      <c r="U245" s="55"/>
      <c r="V245" s="289"/>
      <c r="W245" s="56"/>
      <c r="X245" s="56"/>
      <c r="Y245" s="56"/>
      <c r="Z245" s="56"/>
      <c r="AA245" s="56"/>
      <c r="AB245" s="56"/>
      <c r="AC245" s="56"/>
      <c r="AD245" s="56"/>
      <c r="AE245" s="57"/>
      <c r="AF245" s="479">
        <f t="shared" si="1017"/>
        <v>0</v>
      </c>
      <c r="AG245" s="55"/>
      <c r="AH245" s="289"/>
      <c r="AI245" s="56"/>
      <c r="AJ245" s="56"/>
      <c r="AK245" s="56"/>
      <c r="AL245" s="56"/>
      <c r="AM245" s="56"/>
      <c r="AN245" s="56"/>
      <c r="AO245" s="56"/>
      <c r="AP245" s="56"/>
      <c r="AQ245" s="57"/>
      <c r="AR245" s="183"/>
      <c r="AS245" s="124"/>
      <c r="AT245" s="124"/>
      <c r="AU245" s="124"/>
      <c r="AV245" s="124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97"/>
      <c r="BQ245" s="197"/>
      <c r="BR245" s="197"/>
      <c r="BS245" s="197"/>
      <c r="BT245" s="197"/>
      <c r="BU245" s="197"/>
      <c r="BV245" s="197"/>
      <c r="BW245" s="197"/>
      <c r="BX245" s="197"/>
      <c r="BY245" s="197"/>
      <c r="BZ245" s="197"/>
      <c r="CA245" s="197"/>
      <c r="CB245" s="197"/>
      <c r="CC245" s="197"/>
      <c r="CD245" s="197"/>
      <c r="CE245" s="197"/>
      <c r="CF245" s="197"/>
      <c r="CG245" s="197"/>
      <c r="CH245" s="197"/>
      <c r="CI245" s="197"/>
      <c r="CJ245" s="197"/>
      <c r="CK245" s="197"/>
      <c r="CL245" s="197"/>
      <c r="CM245" s="197"/>
      <c r="CN245" s="197"/>
      <c r="CO245" s="197"/>
      <c r="CP245" s="197"/>
      <c r="CQ245" s="197"/>
      <c r="CR245" s="197"/>
      <c r="CS245" s="197"/>
      <c r="CT245" s="197"/>
      <c r="CU245" s="197"/>
      <c r="CV245" s="197"/>
      <c r="CW245" s="197"/>
      <c r="CX245" s="197"/>
      <c r="CY245" s="197"/>
      <c r="CZ245" s="197"/>
      <c r="DA245" s="197"/>
      <c r="DB245" s="197"/>
      <c r="DC245" s="197"/>
      <c r="DD245" s="197"/>
      <c r="DE245" s="197"/>
      <c r="DF245" s="197"/>
      <c r="DG245" s="197"/>
      <c r="DH245" s="197"/>
      <c r="DI245" s="197"/>
      <c r="DJ245" s="197"/>
      <c r="DK245" s="197"/>
      <c r="DL245" s="197"/>
      <c r="DM245" s="197"/>
      <c r="DN245" s="197"/>
      <c r="DO245" s="197"/>
      <c r="DP245" s="197"/>
      <c r="DQ245" s="197"/>
      <c r="DR245" s="197"/>
      <c r="DS245" s="197"/>
      <c r="DT245" s="197"/>
      <c r="DU245" s="197"/>
      <c r="DV245" s="197"/>
      <c r="DW245" s="197"/>
      <c r="DX245" s="197"/>
      <c r="DY245" s="197"/>
      <c r="DZ245" s="197"/>
      <c r="EA245" s="197"/>
      <c r="EB245" s="197"/>
      <c r="EC245" s="197"/>
      <c r="ED245" s="197"/>
      <c r="EE245" s="197"/>
      <c r="EF245" s="197"/>
    </row>
    <row r="246" spans="1:136" s="24" customFormat="1" ht="15.75" hidden="1" customHeight="1" x14ac:dyDescent="0.3">
      <c r="A246" s="577">
        <v>329</v>
      </c>
      <c r="B246" s="577"/>
      <c r="C246" s="577"/>
      <c r="D246" s="578" t="s">
        <v>8</v>
      </c>
      <c r="E246" s="578"/>
      <c r="F246" s="578"/>
      <c r="G246" s="578"/>
      <c r="H246" s="22">
        <f t="shared" si="1014"/>
        <v>0</v>
      </c>
      <c r="I246" s="55"/>
      <c r="J246" s="289"/>
      <c r="K246" s="56"/>
      <c r="L246" s="56"/>
      <c r="M246" s="56"/>
      <c r="N246" s="56"/>
      <c r="O246" s="308"/>
      <c r="P246" s="213"/>
      <c r="Q246" s="213"/>
      <c r="R246" s="213"/>
      <c r="S246" s="213"/>
      <c r="T246" s="23">
        <f t="shared" si="1016"/>
        <v>0</v>
      </c>
      <c r="U246" s="55"/>
      <c r="V246" s="289"/>
      <c r="W246" s="56"/>
      <c r="X246" s="56"/>
      <c r="Y246" s="56"/>
      <c r="Z246" s="56"/>
      <c r="AA246" s="56"/>
      <c r="AB246" s="56"/>
      <c r="AC246" s="56"/>
      <c r="AD246" s="56"/>
      <c r="AE246" s="57"/>
      <c r="AF246" s="479">
        <f t="shared" si="1017"/>
        <v>0</v>
      </c>
      <c r="AG246" s="55"/>
      <c r="AH246" s="289"/>
      <c r="AI246" s="56"/>
      <c r="AJ246" s="56"/>
      <c r="AK246" s="56"/>
      <c r="AL246" s="56"/>
      <c r="AM246" s="56"/>
      <c r="AN246" s="56"/>
      <c r="AO246" s="56"/>
      <c r="AP246" s="56"/>
      <c r="AQ246" s="57"/>
      <c r="AR246" s="183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  <c r="DY246" s="197"/>
      <c r="DZ246" s="197"/>
      <c r="EA246" s="197"/>
      <c r="EB246" s="197"/>
      <c r="EC246" s="197"/>
      <c r="ED246" s="197"/>
      <c r="EE246" s="197"/>
      <c r="EF246" s="197"/>
    </row>
    <row r="247" spans="1:136" s="21" customFormat="1" ht="15.75" hidden="1" customHeight="1" x14ac:dyDescent="0.3">
      <c r="A247" s="581">
        <v>34</v>
      </c>
      <c r="B247" s="581"/>
      <c r="C247" s="35"/>
      <c r="D247" s="582" t="s">
        <v>9</v>
      </c>
      <c r="E247" s="582"/>
      <c r="F247" s="582"/>
      <c r="G247" s="580"/>
      <c r="H247" s="19">
        <f t="shared" si="1014"/>
        <v>0</v>
      </c>
      <c r="I247" s="52">
        <f>I248</f>
        <v>0</v>
      </c>
      <c r="J247" s="288">
        <f>J248</f>
        <v>0</v>
      </c>
      <c r="K247" s="53">
        <f t="shared" ref="K247:AQ247" si="1035">K248</f>
        <v>0</v>
      </c>
      <c r="L247" s="53">
        <f t="shared" si="1035"/>
        <v>0</v>
      </c>
      <c r="M247" s="53">
        <f t="shared" si="1035"/>
        <v>0</v>
      </c>
      <c r="N247" s="53">
        <f t="shared" si="1035"/>
        <v>0</v>
      </c>
      <c r="O247" s="307">
        <f t="shared" si="1035"/>
        <v>0</v>
      </c>
      <c r="P247" s="213"/>
      <c r="Q247" s="213"/>
      <c r="R247" s="213"/>
      <c r="S247" s="213"/>
      <c r="T247" s="19">
        <f t="shared" si="1016"/>
        <v>0</v>
      </c>
      <c r="U247" s="52"/>
      <c r="V247" s="288"/>
      <c r="W247" s="53"/>
      <c r="X247" s="53"/>
      <c r="Y247" s="53"/>
      <c r="Z247" s="53"/>
      <c r="AA247" s="53"/>
      <c r="AB247" s="53"/>
      <c r="AC247" s="53"/>
      <c r="AD247" s="53"/>
      <c r="AE247" s="54"/>
      <c r="AF247" s="478">
        <f t="shared" si="1017"/>
        <v>0</v>
      </c>
      <c r="AG247" s="52"/>
      <c r="AH247" s="288"/>
      <c r="AI247" s="53">
        <f t="shared" si="1035"/>
        <v>0</v>
      </c>
      <c r="AJ247" s="53">
        <f t="shared" si="1035"/>
        <v>0</v>
      </c>
      <c r="AK247" s="53">
        <f t="shared" si="1035"/>
        <v>0</v>
      </c>
      <c r="AL247" s="53">
        <f t="shared" si="1035"/>
        <v>0</v>
      </c>
      <c r="AM247" s="53">
        <f t="shared" si="1035"/>
        <v>0</v>
      </c>
      <c r="AN247" s="53">
        <f t="shared" si="1035"/>
        <v>0</v>
      </c>
      <c r="AO247" s="53">
        <f t="shared" si="1035"/>
        <v>0</v>
      </c>
      <c r="AP247" s="53">
        <f t="shared" si="1035"/>
        <v>0</v>
      </c>
      <c r="AQ247" s="54">
        <f t="shared" si="1035"/>
        <v>0</v>
      </c>
      <c r="AR247" s="183"/>
      <c r="AS247" s="196"/>
      <c r="AT247" s="196"/>
      <c r="AU247" s="438"/>
      <c r="AV247" s="438"/>
      <c r="AW247" s="124"/>
      <c r="AX247" s="124"/>
      <c r="AY247" s="124"/>
      <c r="AZ247" s="124"/>
      <c r="BA247" s="124"/>
      <c r="BB247" s="124"/>
      <c r="BC247" s="124"/>
      <c r="BD247" s="124"/>
      <c r="BE247" s="124"/>
      <c r="BF247" s="124"/>
      <c r="BG247" s="124"/>
      <c r="BH247" s="124"/>
      <c r="BI247" s="124"/>
      <c r="BJ247" s="124"/>
      <c r="BK247" s="124"/>
      <c r="BL247" s="124"/>
      <c r="BM247" s="124"/>
      <c r="BN247" s="124"/>
      <c r="BO247" s="124"/>
      <c r="BP247" s="201"/>
      <c r="BQ247" s="201"/>
      <c r="BR247" s="201"/>
      <c r="BS247" s="201"/>
      <c r="BT247" s="201"/>
      <c r="BU247" s="201"/>
      <c r="BV247" s="201"/>
      <c r="BW247" s="201"/>
      <c r="BX247" s="201"/>
      <c r="BY247" s="201"/>
      <c r="BZ247" s="201"/>
      <c r="CA247" s="201"/>
      <c r="CB247" s="201"/>
      <c r="CC247" s="201"/>
      <c r="CD247" s="201"/>
      <c r="CE247" s="201"/>
      <c r="CF247" s="201"/>
      <c r="CG247" s="201"/>
      <c r="CH247" s="201"/>
      <c r="CI247" s="201"/>
      <c r="CJ247" s="201"/>
      <c r="CK247" s="201"/>
      <c r="CL247" s="201"/>
      <c r="CM247" s="201"/>
      <c r="CN247" s="201"/>
      <c r="CO247" s="201"/>
      <c r="CP247" s="201"/>
      <c r="CQ247" s="201"/>
      <c r="CR247" s="201"/>
      <c r="CS247" s="201"/>
      <c r="CT247" s="201"/>
      <c r="CU247" s="201"/>
      <c r="CV247" s="201"/>
      <c r="CW247" s="201"/>
      <c r="CX247" s="201"/>
      <c r="CY247" s="201"/>
      <c r="CZ247" s="201"/>
      <c r="DA247" s="201"/>
      <c r="DB247" s="201"/>
      <c r="DC247" s="201"/>
      <c r="DD247" s="201"/>
      <c r="DE247" s="201"/>
      <c r="DF247" s="201"/>
      <c r="DG247" s="201"/>
      <c r="DH247" s="201"/>
      <c r="DI247" s="201"/>
      <c r="DJ247" s="201"/>
      <c r="DK247" s="201"/>
      <c r="DL247" s="201"/>
      <c r="DM247" s="201"/>
      <c r="DN247" s="201"/>
      <c r="DO247" s="201"/>
      <c r="DP247" s="201"/>
      <c r="DQ247" s="201"/>
      <c r="DR247" s="201"/>
      <c r="DS247" s="201"/>
      <c r="DT247" s="201"/>
      <c r="DU247" s="201"/>
      <c r="DV247" s="201"/>
      <c r="DW247" s="201"/>
      <c r="DX247" s="201"/>
      <c r="DY247" s="201"/>
      <c r="DZ247" s="201"/>
      <c r="EA247" s="201"/>
      <c r="EB247" s="201"/>
      <c r="EC247" s="201"/>
      <c r="ED247" s="201"/>
      <c r="EE247" s="201"/>
      <c r="EF247" s="201"/>
    </row>
    <row r="248" spans="1:136" s="24" customFormat="1" ht="15.75" hidden="1" customHeight="1" x14ac:dyDescent="0.3">
      <c r="A248" s="577">
        <v>343</v>
      </c>
      <c r="B248" s="577"/>
      <c r="C248" s="577"/>
      <c r="D248" s="578" t="s">
        <v>10</v>
      </c>
      <c r="E248" s="578"/>
      <c r="F248" s="578"/>
      <c r="G248" s="578"/>
      <c r="H248" s="22">
        <f t="shared" si="1014"/>
        <v>0</v>
      </c>
      <c r="I248" s="55"/>
      <c r="J248" s="289"/>
      <c r="K248" s="56"/>
      <c r="L248" s="56"/>
      <c r="M248" s="56"/>
      <c r="N248" s="56"/>
      <c r="O248" s="308"/>
      <c r="P248" s="213"/>
      <c r="Q248" s="213"/>
      <c r="R248" s="213"/>
      <c r="S248" s="213"/>
      <c r="T248" s="23">
        <f t="shared" si="1016"/>
        <v>0</v>
      </c>
      <c r="U248" s="55"/>
      <c r="V248" s="289"/>
      <c r="W248" s="56"/>
      <c r="X248" s="56"/>
      <c r="Y248" s="56"/>
      <c r="Z248" s="56"/>
      <c r="AA248" s="56"/>
      <c r="AB248" s="56"/>
      <c r="AC248" s="56"/>
      <c r="AD248" s="56"/>
      <c r="AE248" s="57"/>
      <c r="AF248" s="479">
        <f t="shared" si="1017"/>
        <v>0</v>
      </c>
      <c r="AG248" s="55"/>
      <c r="AH248" s="289"/>
      <c r="AI248" s="56"/>
      <c r="AJ248" s="56"/>
      <c r="AK248" s="56"/>
      <c r="AL248" s="56"/>
      <c r="AM248" s="56"/>
      <c r="AN248" s="56"/>
      <c r="AO248" s="56"/>
      <c r="AP248" s="56"/>
      <c r="AQ248" s="57"/>
      <c r="AR248" s="183"/>
      <c r="AS248" s="124"/>
      <c r="AT248" s="124"/>
      <c r="AU248" s="124"/>
      <c r="AV248" s="124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97"/>
      <c r="BQ248" s="197"/>
      <c r="BR248" s="197"/>
      <c r="BS248" s="197"/>
      <c r="BT248" s="197"/>
      <c r="BU248" s="197"/>
      <c r="BV248" s="197"/>
      <c r="BW248" s="197"/>
      <c r="BX248" s="197"/>
      <c r="BY248" s="197"/>
      <c r="BZ248" s="197"/>
      <c r="CA248" s="197"/>
      <c r="CB248" s="197"/>
      <c r="CC248" s="197"/>
      <c r="CD248" s="197"/>
      <c r="CE248" s="197"/>
      <c r="CF248" s="197"/>
      <c r="CG248" s="197"/>
      <c r="CH248" s="197"/>
      <c r="CI248" s="197"/>
      <c r="CJ248" s="197"/>
      <c r="CK248" s="197"/>
      <c r="CL248" s="197"/>
      <c r="CM248" s="197"/>
      <c r="CN248" s="197"/>
      <c r="CO248" s="197"/>
      <c r="CP248" s="197"/>
      <c r="CQ248" s="197"/>
      <c r="CR248" s="197"/>
      <c r="CS248" s="197"/>
      <c r="CT248" s="197"/>
      <c r="CU248" s="197"/>
      <c r="CV248" s="197"/>
      <c r="CW248" s="197"/>
      <c r="CX248" s="197"/>
      <c r="CY248" s="197"/>
      <c r="CZ248" s="197"/>
      <c r="DA248" s="197"/>
      <c r="DB248" s="197"/>
      <c r="DC248" s="197"/>
      <c r="DD248" s="197"/>
      <c r="DE248" s="197"/>
      <c r="DF248" s="197"/>
      <c r="DG248" s="197"/>
      <c r="DH248" s="197"/>
      <c r="DI248" s="197"/>
      <c r="DJ248" s="197"/>
      <c r="DK248" s="197"/>
      <c r="DL248" s="197"/>
      <c r="DM248" s="197"/>
      <c r="DN248" s="197"/>
      <c r="DO248" s="197"/>
      <c r="DP248" s="197"/>
      <c r="DQ248" s="197"/>
      <c r="DR248" s="197"/>
      <c r="DS248" s="197"/>
      <c r="DT248" s="197"/>
      <c r="DU248" s="197"/>
      <c r="DV248" s="197"/>
      <c r="DW248" s="197"/>
      <c r="DX248" s="197"/>
      <c r="DY248" s="197"/>
      <c r="DZ248" s="197"/>
      <c r="EA248" s="197"/>
      <c r="EB248" s="197"/>
      <c r="EC248" s="197"/>
      <c r="ED248" s="197"/>
      <c r="EE248" s="197"/>
      <c r="EF248" s="197"/>
    </row>
    <row r="249" spans="1:136" s="18" customFormat="1" ht="15.75" hidden="1" customHeight="1" x14ac:dyDescent="0.3">
      <c r="A249" s="20">
        <v>4</v>
      </c>
      <c r="B249" s="38"/>
      <c r="C249" s="38"/>
      <c r="D249" s="579" t="s">
        <v>17</v>
      </c>
      <c r="E249" s="579"/>
      <c r="F249" s="579"/>
      <c r="G249" s="580"/>
      <c r="H249" s="19">
        <f t="shared" si="1014"/>
        <v>0</v>
      </c>
      <c r="I249" s="52">
        <f>I250</f>
        <v>0</v>
      </c>
      <c r="J249" s="288">
        <f>J250</f>
        <v>0</v>
      </c>
      <c r="K249" s="53">
        <f t="shared" ref="K249:AQ249" si="1036">K250</f>
        <v>0</v>
      </c>
      <c r="L249" s="53">
        <f t="shared" si="1036"/>
        <v>0</v>
      </c>
      <c r="M249" s="53">
        <f t="shared" si="1036"/>
        <v>0</v>
      </c>
      <c r="N249" s="53">
        <f t="shared" si="1036"/>
        <v>0</v>
      </c>
      <c r="O249" s="307">
        <f t="shared" si="1036"/>
        <v>0</v>
      </c>
      <c r="P249" s="213"/>
      <c r="Q249" s="213"/>
      <c r="R249" s="213"/>
      <c r="S249" s="213"/>
      <c r="T249" s="19">
        <f t="shared" si="1016"/>
        <v>0</v>
      </c>
      <c r="U249" s="52"/>
      <c r="V249" s="288"/>
      <c r="W249" s="53"/>
      <c r="X249" s="53"/>
      <c r="Y249" s="53"/>
      <c r="Z249" s="53"/>
      <c r="AA249" s="53"/>
      <c r="AB249" s="53"/>
      <c r="AC249" s="53"/>
      <c r="AD249" s="53"/>
      <c r="AE249" s="54"/>
      <c r="AF249" s="478">
        <f t="shared" si="1017"/>
        <v>0</v>
      </c>
      <c r="AG249" s="52"/>
      <c r="AH249" s="288"/>
      <c r="AI249" s="53">
        <f t="shared" si="1036"/>
        <v>0</v>
      </c>
      <c r="AJ249" s="53">
        <f t="shared" si="1036"/>
        <v>0</v>
      </c>
      <c r="AK249" s="53">
        <f t="shared" si="1036"/>
        <v>0</v>
      </c>
      <c r="AL249" s="53">
        <f t="shared" si="1036"/>
        <v>0</v>
      </c>
      <c r="AM249" s="53">
        <f t="shared" si="1036"/>
        <v>0</v>
      </c>
      <c r="AN249" s="53">
        <f t="shared" si="1036"/>
        <v>0</v>
      </c>
      <c r="AO249" s="53">
        <f t="shared" si="1036"/>
        <v>0</v>
      </c>
      <c r="AP249" s="53">
        <f>AP250</f>
        <v>0</v>
      </c>
      <c r="AQ249" s="54">
        <f t="shared" si="1036"/>
        <v>0</v>
      </c>
      <c r="AR249" s="183"/>
      <c r="AS249" s="108"/>
      <c r="AT249" s="108"/>
      <c r="AU249" s="108"/>
      <c r="AV249" s="108"/>
      <c r="AW249" s="193"/>
      <c r="AX249" s="193"/>
      <c r="AY249" s="193"/>
      <c r="AZ249" s="193"/>
      <c r="BA249" s="193"/>
      <c r="BB249" s="193"/>
      <c r="BC249" s="193"/>
      <c r="BD249" s="193"/>
      <c r="BE249" s="193"/>
      <c r="BF249" s="193"/>
      <c r="BG249" s="193"/>
      <c r="BH249" s="193"/>
      <c r="BI249" s="193"/>
      <c r="BJ249" s="193"/>
      <c r="BK249" s="193"/>
      <c r="BL249" s="193"/>
      <c r="BM249" s="193"/>
      <c r="BN249" s="193"/>
      <c r="BO249" s="193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200"/>
      <c r="CC249" s="200"/>
      <c r="CD249" s="200"/>
      <c r="CE249" s="200"/>
      <c r="CF249" s="200"/>
      <c r="CG249" s="200"/>
      <c r="CH249" s="200"/>
      <c r="CI249" s="200"/>
      <c r="CJ249" s="200"/>
      <c r="CK249" s="200"/>
      <c r="CL249" s="200"/>
      <c r="CM249" s="200"/>
      <c r="CN249" s="200"/>
      <c r="CO249" s="200"/>
      <c r="CP249" s="200"/>
      <c r="CQ249" s="200"/>
      <c r="CR249" s="200"/>
      <c r="CS249" s="200"/>
      <c r="CT249" s="200"/>
      <c r="CU249" s="200"/>
      <c r="CV249" s="200"/>
      <c r="CW249" s="200"/>
      <c r="CX249" s="200"/>
      <c r="CY249" s="200"/>
      <c r="CZ249" s="200"/>
      <c r="DA249" s="200"/>
      <c r="DB249" s="200"/>
      <c r="DC249" s="200"/>
      <c r="DD249" s="200"/>
      <c r="DE249" s="200"/>
      <c r="DF249" s="200"/>
      <c r="DG249" s="200"/>
      <c r="DH249" s="200"/>
      <c r="DI249" s="200"/>
      <c r="DJ249" s="200"/>
      <c r="DK249" s="200"/>
      <c r="DL249" s="200"/>
      <c r="DM249" s="200"/>
      <c r="DN249" s="200"/>
      <c r="DO249" s="200"/>
      <c r="DP249" s="200"/>
      <c r="DQ249" s="200"/>
      <c r="DR249" s="200"/>
      <c r="DS249" s="200"/>
      <c r="DT249" s="200"/>
      <c r="DU249" s="200"/>
      <c r="DV249" s="200"/>
      <c r="DW249" s="200"/>
      <c r="DX249" s="200"/>
      <c r="DY249" s="200"/>
      <c r="DZ249" s="200"/>
      <c r="EA249" s="200"/>
      <c r="EB249" s="200"/>
      <c r="EC249" s="200"/>
      <c r="ED249" s="200"/>
      <c r="EE249" s="200"/>
      <c r="EF249" s="200"/>
    </row>
    <row r="250" spans="1:136" s="21" customFormat="1" ht="24.75" hidden="1" customHeight="1" x14ac:dyDescent="0.3">
      <c r="A250" s="581">
        <v>42</v>
      </c>
      <c r="B250" s="581"/>
      <c r="C250" s="20"/>
      <c r="D250" s="582" t="s">
        <v>45</v>
      </c>
      <c r="E250" s="582"/>
      <c r="F250" s="582"/>
      <c r="G250" s="580"/>
      <c r="H250" s="19">
        <f t="shared" si="1014"/>
        <v>0</v>
      </c>
      <c r="I250" s="52">
        <f>SUM(I251:I252)</f>
        <v>0</v>
      </c>
      <c r="J250" s="288">
        <f>SUM(J251:J252)</f>
        <v>0</v>
      </c>
      <c r="K250" s="53">
        <f t="shared" ref="K250:N250" si="1037">SUM(K251:K252)</f>
        <v>0</v>
      </c>
      <c r="L250" s="53">
        <f t="shared" si="1037"/>
        <v>0</v>
      </c>
      <c r="M250" s="53">
        <f t="shared" si="1037"/>
        <v>0</v>
      </c>
      <c r="N250" s="53">
        <f t="shared" si="1037"/>
        <v>0</v>
      </c>
      <c r="O250" s="307">
        <f t="shared" ref="O250" si="1038">SUM(O251:O252)</f>
        <v>0</v>
      </c>
      <c r="P250" s="213"/>
      <c r="Q250" s="213"/>
      <c r="R250" s="213"/>
      <c r="S250" s="213"/>
      <c r="T250" s="19">
        <f t="shared" si="1016"/>
        <v>0</v>
      </c>
      <c r="U250" s="52"/>
      <c r="V250" s="288"/>
      <c r="W250" s="53"/>
      <c r="X250" s="53"/>
      <c r="Y250" s="53"/>
      <c r="Z250" s="53"/>
      <c r="AA250" s="53"/>
      <c r="AB250" s="53"/>
      <c r="AC250" s="53"/>
      <c r="AD250" s="53"/>
      <c r="AE250" s="54"/>
      <c r="AF250" s="478">
        <f t="shared" si="1017"/>
        <v>0</v>
      </c>
      <c r="AG250" s="52"/>
      <c r="AH250" s="288"/>
      <c r="AI250" s="53">
        <f t="shared" ref="AI250:AO250" si="1039">SUM(AI251:AI252)</f>
        <v>0</v>
      </c>
      <c r="AJ250" s="53">
        <f t="shared" si="1039"/>
        <v>0</v>
      </c>
      <c r="AK250" s="53">
        <f t="shared" si="1039"/>
        <v>0</v>
      </c>
      <c r="AL250" s="53">
        <f t="shared" si="1039"/>
        <v>0</v>
      </c>
      <c r="AM250" s="53">
        <f t="shared" ref="AM250" si="1040">SUM(AM251:AM252)</f>
        <v>0</v>
      </c>
      <c r="AN250" s="53">
        <f t="shared" si="1039"/>
        <v>0</v>
      </c>
      <c r="AO250" s="53">
        <f t="shared" si="1039"/>
        <v>0</v>
      </c>
      <c r="AP250" s="53">
        <f>SUM(AP251:AP252)</f>
        <v>0</v>
      </c>
      <c r="AQ250" s="54">
        <f t="shared" ref="AQ250" si="1041">SUM(AQ251:AQ252)</f>
        <v>0</v>
      </c>
      <c r="AR250" s="183"/>
      <c r="AS250" s="108"/>
      <c r="AT250" s="108"/>
      <c r="AU250" s="108"/>
      <c r="AV250" s="108"/>
      <c r="AW250" s="124"/>
      <c r="AX250" s="124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201"/>
      <c r="BQ250" s="201"/>
      <c r="BR250" s="201"/>
      <c r="BS250" s="201"/>
      <c r="BT250" s="201"/>
      <c r="BU250" s="201"/>
      <c r="BV250" s="201"/>
      <c r="BW250" s="201"/>
      <c r="BX250" s="201"/>
      <c r="BY250" s="201"/>
      <c r="BZ250" s="201"/>
      <c r="CA250" s="201"/>
      <c r="CB250" s="201"/>
      <c r="CC250" s="201"/>
      <c r="CD250" s="201"/>
      <c r="CE250" s="201"/>
      <c r="CF250" s="201"/>
      <c r="CG250" s="201"/>
      <c r="CH250" s="201"/>
      <c r="CI250" s="201"/>
      <c r="CJ250" s="201"/>
      <c r="CK250" s="201"/>
      <c r="CL250" s="201"/>
      <c r="CM250" s="201"/>
      <c r="CN250" s="201"/>
      <c r="CO250" s="201"/>
      <c r="CP250" s="201"/>
      <c r="CQ250" s="201"/>
      <c r="CR250" s="201"/>
      <c r="CS250" s="201"/>
      <c r="CT250" s="201"/>
      <c r="CU250" s="201"/>
      <c r="CV250" s="201"/>
      <c r="CW250" s="201"/>
      <c r="CX250" s="201"/>
      <c r="CY250" s="201"/>
      <c r="CZ250" s="201"/>
      <c r="DA250" s="201"/>
      <c r="DB250" s="201"/>
      <c r="DC250" s="201"/>
      <c r="DD250" s="201"/>
      <c r="DE250" s="201"/>
      <c r="DF250" s="201"/>
      <c r="DG250" s="201"/>
      <c r="DH250" s="201"/>
      <c r="DI250" s="201"/>
      <c r="DJ250" s="201"/>
      <c r="DK250" s="201"/>
      <c r="DL250" s="201"/>
      <c r="DM250" s="201"/>
      <c r="DN250" s="201"/>
      <c r="DO250" s="201"/>
      <c r="DP250" s="201"/>
      <c r="DQ250" s="201"/>
      <c r="DR250" s="201"/>
      <c r="DS250" s="201"/>
      <c r="DT250" s="201"/>
      <c r="DU250" s="201"/>
      <c r="DV250" s="201"/>
      <c r="DW250" s="201"/>
      <c r="DX250" s="201"/>
      <c r="DY250" s="201"/>
      <c r="DZ250" s="201"/>
      <c r="EA250" s="201"/>
      <c r="EB250" s="201"/>
      <c r="EC250" s="201"/>
      <c r="ED250" s="201"/>
      <c r="EE250" s="201"/>
      <c r="EF250" s="201"/>
    </row>
    <row r="251" spans="1:136" s="24" customFormat="1" ht="15.75" hidden="1" customHeight="1" x14ac:dyDescent="0.3">
      <c r="A251" s="577">
        <v>422</v>
      </c>
      <c r="B251" s="577"/>
      <c r="C251" s="577"/>
      <c r="D251" s="578" t="s">
        <v>11</v>
      </c>
      <c r="E251" s="578"/>
      <c r="F251" s="578"/>
      <c r="G251" s="578"/>
      <c r="H251" s="22">
        <f t="shared" si="1014"/>
        <v>0</v>
      </c>
      <c r="I251" s="55"/>
      <c r="J251" s="289"/>
      <c r="K251" s="56"/>
      <c r="L251" s="56"/>
      <c r="M251" s="56"/>
      <c r="N251" s="56"/>
      <c r="O251" s="308"/>
      <c r="P251" s="213"/>
      <c r="Q251" s="213"/>
      <c r="R251" s="213"/>
      <c r="S251" s="213"/>
      <c r="T251" s="23">
        <f t="shared" si="1016"/>
        <v>0</v>
      </c>
      <c r="U251" s="55"/>
      <c r="V251" s="289"/>
      <c r="W251" s="56"/>
      <c r="X251" s="56"/>
      <c r="Y251" s="56"/>
      <c r="Z251" s="56"/>
      <c r="AA251" s="56"/>
      <c r="AB251" s="56"/>
      <c r="AC251" s="56"/>
      <c r="AD251" s="56"/>
      <c r="AE251" s="57"/>
      <c r="AF251" s="479">
        <f t="shared" si="1017"/>
        <v>0</v>
      </c>
      <c r="AG251" s="55"/>
      <c r="AH251" s="289"/>
      <c r="AI251" s="56"/>
      <c r="AJ251" s="56"/>
      <c r="AK251" s="56"/>
      <c r="AL251" s="56"/>
      <c r="AM251" s="56"/>
      <c r="AN251" s="56"/>
      <c r="AO251" s="56"/>
      <c r="AP251" s="56"/>
      <c r="AQ251" s="57"/>
      <c r="AR251" s="183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</row>
    <row r="252" spans="1:136" s="24" customFormat="1" ht="29.25" hidden="1" customHeight="1" x14ac:dyDescent="0.3">
      <c r="A252" s="577">
        <v>424</v>
      </c>
      <c r="B252" s="577"/>
      <c r="C252" s="577"/>
      <c r="D252" s="578" t="s">
        <v>46</v>
      </c>
      <c r="E252" s="578"/>
      <c r="F252" s="578"/>
      <c r="G252" s="578"/>
      <c r="H252" s="22">
        <f t="shared" si="1014"/>
        <v>0</v>
      </c>
      <c r="I252" s="55"/>
      <c r="J252" s="289"/>
      <c r="K252" s="56"/>
      <c r="L252" s="56"/>
      <c r="M252" s="56"/>
      <c r="N252" s="56"/>
      <c r="O252" s="308"/>
      <c r="P252" s="213"/>
      <c r="Q252" s="213"/>
      <c r="R252" s="213"/>
      <c r="S252" s="213"/>
      <c r="T252" s="23">
        <f t="shared" si="1016"/>
        <v>0</v>
      </c>
      <c r="U252" s="55"/>
      <c r="V252" s="289"/>
      <c r="W252" s="56"/>
      <c r="X252" s="56"/>
      <c r="Y252" s="56"/>
      <c r="Z252" s="56"/>
      <c r="AA252" s="56"/>
      <c r="AB252" s="56"/>
      <c r="AC252" s="56"/>
      <c r="AD252" s="56"/>
      <c r="AE252" s="57"/>
      <c r="AF252" s="479">
        <f t="shared" si="1017"/>
        <v>0</v>
      </c>
      <c r="AG252" s="55"/>
      <c r="AH252" s="289"/>
      <c r="AI252" s="56"/>
      <c r="AJ252" s="56"/>
      <c r="AK252" s="56"/>
      <c r="AL252" s="56"/>
      <c r="AM252" s="56"/>
      <c r="AN252" s="56"/>
      <c r="AO252" s="56"/>
      <c r="AP252" s="56"/>
      <c r="AQ252" s="57"/>
      <c r="AR252" s="183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97"/>
      <c r="BQ252" s="197"/>
      <c r="BR252" s="197"/>
      <c r="BS252" s="197"/>
      <c r="BT252" s="197"/>
      <c r="BU252" s="197"/>
      <c r="BV252" s="197"/>
      <c r="BW252" s="197"/>
      <c r="BX252" s="197"/>
      <c r="BY252" s="197"/>
      <c r="BZ252" s="197"/>
      <c r="CA252" s="197"/>
      <c r="CB252" s="197"/>
      <c r="CC252" s="197"/>
      <c r="CD252" s="197"/>
      <c r="CE252" s="197"/>
      <c r="CF252" s="197"/>
      <c r="CG252" s="197"/>
      <c r="CH252" s="197"/>
      <c r="CI252" s="197"/>
      <c r="CJ252" s="197"/>
      <c r="CK252" s="197"/>
      <c r="CL252" s="197"/>
      <c r="CM252" s="197"/>
      <c r="CN252" s="197"/>
      <c r="CO252" s="197"/>
      <c r="CP252" s="197"/>
      <c r="CQ252" s="197"/>
      <c r="CR252" s="197"/>
      <c r="CS252" s="197"/>
      <c r="CT252" s="197"/>
      <c r="CU252" s="197"/>
      <c r="CV252" s="197"/>
      <c r="CW252" s="197"/>
      <c r="CX252" s="197"/>
      <c r="CY252" s="197"/>
      <c r="CZ252" s="197"/>
      <c r="DA252" s="197"/>
      <c r="DB252" s="197"/>
      <c r="DC252" s="197"/>
      <c r="DD252" s="197"/>
      <c r="DE252" s="197"/>
      <c r="DF252" s="197"/>
      <c r="DG252" s="197"/>
      <c r="DH252" s="197"/>
      <c r="DI252" s="197"/>
      <c r="DJ252" s="197"/>
      <c r="DK252" s="197"/>
      <c r="DL252" s="197"/>
      <c r="DM252" s="197"/>
      <c r="DN252" s="197"/>
      <c r="DO252" s="197"/>
      <c r="DP252" s="197"/>
      <c r="DQ252" s="197"/>
      <c r="DR252" s="197"/>
      <c r="DS252" s="197"/>
      <c r="DT252" s="197"/>
      <c r="DU252" s="197"/>
      <c r="DV252" s="197"/>
      <c r="DW252" s="197"/>
      <c r="DX252" s="197"/>
      <c r="DY252" s="197"/>
      <c r="DZ252" s="197"/>
      <c r="EA252" s="197"/>
      <c r="EB252" s="197"/>
      <c r="EC252" s="197"/>
      <c r="ED252" s="197"/>
      <c r="EE252" s="197"/>
      <c r="EF252" s="197"/>
    </row>
    <row r="253" spans="1:136" ht="0" hidden="1" customHeight="1" x14ac:dyDescent="0.3">
      <c r="P253" s="213"/>
      <c r="Q253" s="213"/>
      <c r="R253" s="213"/>
      <c r="S253" s="213"/>
    </row>
    <row r="254" spans="1:136" ht="0" hidden="1" customHeight="1" x14ac:dyDescent="0.3">
      <c r="P254" s="213"/>
      <c r="Q254" s="213"/>
      <c r="R254" s="213"/>
      <c r="S254" s="213"/>
    </row>
    <row r="255" spans="1:136" ht="0" hidden="1" customHeight="1" x14ac:dyDescent="0.3">
      <c r="P255" s="213"/>
      <c r="Q255" s="213"/>
      <c r="R255" s="213"/>
      <c r="S255" s="213"/>
    </row>
    <row r="256" spans="1:136" ht="0" hidden="1" customHeight="1" x14ac:dyDescent="0.3">
      <c r="P256" s="213"/>
      <c r="Q256" s="213"/>
      <c r="R256" s="213"/>
      <c r="S256" s="213"/>
    </row>
    <row r="257" spans="1:44" ht="0" hidden="1" customHeight="1" x14ac:dyDescent="0.3">
      <c r="P257" s="213"/>
      <c r="Q257" s="213"/>
      <c r="R257" s="213"/>
      <c r="S257" s="213"/>
    </row>
    <row r="258" spans="1:44" ht="0" hidden="1" customHeight="1" x14ac:dyDescent="0.3">
      <c r="P258" s="213"/>
      <c r="Q258" s="213"/>
      <c r="R258" s="213"/>
      <c r="S258" s="213"/>
    </row>
    <row r="259" spans="1:44" ht="0" hidden="1" customHeight="1" x14ac:dyDescent="0.3">
      <c r="P259" s="213"/>
      <c r="Q259" s="213"/>
      <c r="R259" s="213"/>
      <c r="S259" s="213"/>
    </row>
    <row r="260" spans="1:44" ht="0" hidden="1" customHeight="1" x14ac:dyDescent="0.3">
      <c r="P260" s="213"/>
      <c r="Q260" s="213"/>
      <c r="R260" s="213"/>
      <c r="S260" s="213"/>
    </row>
    <row r="261" spans="1:44" ht="0" hidden="1" customHeight="1" x14ac:dyDescent="0.3">
      <c r="P261" s="213"/>
      <c r="Q261" s="213"/>
      <c r="R261" s="213"/>
      <c r="S261" s="213"/>
    </row>
    <row r="262" spans="1:44" ht="0" hidden="1" customHeight="1" x14ac:dyDescent="0.3">
      <c r="P262" s="213"/>
      <c r="Q262" s="213"/>
      <c r="R262" s="213"/>
      <c r="S262" s="213"/>
    </row>
    <row r="263" spans="1:44" ht="0" hidden="1" customHeight="1" x14ac:dyDescent="0.3">
      <c r="P263" s="213"/>
      <c r="Q263" s="213"/>
      <c r="R263" s="213"/>
      <c r="S263" s="213"/>
    </row>
    <row r="264" spans="1:44" ht="0" hidden="1" customHeight="1" x14ac:dyDescent="0.3">
      <c r="P264" s="213"/>
      <c r="Q264" s="213"/>
      <c r="R264" s="213"/>
      <c r="S264" s="213"/>
    </row>
    <row r="265" spans="1:44" ht="0" hidden="1" customHeight="1" x14ac:dyDescent="0.3">
      <c r="P265" s="213"/>
      <c r="Q265" s="213"/>
      <c r="R265" s="213"/>
      <c r="S265" s="213"/>
    </row>
    <row r="266" spans="1:44" ht="0" hidden="1" customHeight="1" x14ac:dyDescent="0.3">
      <c r="P266" s="213"/>
      <c r="Q266" s="213"/>
      <c r="R266" s="213"/>
      <c r="S266" s="213"/>
    </row>
    <row r="267" spans="1:44" ht="0" hidden="1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72"/>
      <c r="K267" s="3"/>
      <c r="L267" s="3"/>
      <c r="M267" s="3"/>
      <c r="N267" s="3"/>
      <c r="O267" s="72"/>
      <c r="P267" s="213"/>
      <c r="Q267" s="213"/>
      <c r="R267" s="213"/>
      <c r="S267" s="213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198"/>
    </row>
    <row r="268" spans="1:44" ht="0" hidden="1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72"/>
      <c r="K268" s="3"/>
      <c r="L268" s="3"/>
      <c r="M268" s="3"/>
      <c r="N268" s="3"/>
      <c r="O268" s="72"/>
      <c r="P268" s="213"/>
      <c r="Q268" s="213"/>
      <c r="R268" s="213"/>
      <c r="S268" s="213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198"/>
    </row>
    <row r="269" spans="1:44" ht="0" hidden="1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72"/>
      <c r="K269" s="3"/>
      <c r="L269" s="3"/>
      <c r="M269" s="3"/>
      <c r="N269" s="3"/>
      <c r="O269" s="72"/>
      <c r="P269" s="213"/>
      <c r="Q269" s="213"/>
      <c r="R269" s="213"/>
      <c r="S269" s="213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198"/>
    </row>
    <row r="270" spans="1:44" ht="0" hidden="1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72"/>
      <c r="K270" s="3"/>
      <c r="L270" s="3"/>
      <c r="M270" s="3"/>
      <c r="N270" s="3"/>
      <c r="O270" s="72"/>
      <c r="P270" s="213"/>
      <c r="Q270" s="213"/>
      <c r="R270" s="213"/>
      <c r="S270" s="213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198"/>
    </row>
    <row r="271" spans="1:44" ht="0" hidden="1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72"/>
      <c r="K271" s="3"/>
      <c r="L271" s="3"/>
      <c r="M271" s="3"/>
      <c r="N271" s="3"/>
      <c r="O271" s="72"/>
      <c r="P271" s="213"/>
      <c r="Q271" s="213"/>
      <c r="R271" s="213"/>
      <c r="S271" s="213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198"/>
    </row>
    <row r="272" spans="1:44" ht="0" hidden="1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72"/>
      <c r="K272" s="3"/>
      <c r="L272" s="3"/>
      <c r="M272" s="3"/>
      <c r="N272" s="3"/>
      <c r="O272" s="72"/>
      <c r="P272" s="213"/>
      <c r="Q272" s="213"/>
      <c r="R272" s="213"/>
      <c r="S272" s="213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198"/>
    </row>
    <row r="273" spans="1:44" ht="0" hidden="1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72"/>
      <c r="K273" s="3"/>
      <c r="L273" s="3"/>
      <c r="M273" s="3"/>
      <c r="N273" s="3"/>
      <c r="O273" s="72"/>
      <c r="P273" s="213"/>
      <c r="Q273" s="213"/>
      <c r="R273" s="213"/>
      <c r="S273" s="213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198"/>
    </row>
    <row r="274" spans="1:44" ht="0" hidden="1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72"/>
      <c r="K274" s="3"/>
      <c r="L274" s="3"/>
      <c r="M274" s="3"/>
      <c r="N274" s="3"/>
      <c r="O274" s="72"/>
      <c r="P274" s="213"/>
      <c r="Q274" s="213"/>
      <c r="R274" s="213"/>
      <c r="S274" s="213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198"/>
    </row>
    <row r="275" spans="1:44" ht="0" hidden="1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72"/>
      <c r="K275" s="3"/>
      <c r="L275" s="3"/>
      <c r="M275" s="3"/>
      <c r="N275" s="3"/>
      <c r="O275" s="72"/>
      <c r="P275" s="213"/>
      <c r="Q275" s="213"/>
      <c r="R275" s="213"/>
      <c r="S275" s="213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198"/>
    </row>
    <row r="276" spans="1:44" ht="0" hidden="1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72"/>
      <c r="K276" s="3"/>
      <c r="L276" s="3"/>
      <c r="M276" s="3"/>
      <c r="N276" s="3"/>
      <c r="O276" s="72"/>
      <c r="P276" s="213"/>
      <c r="Q276" s="213"/>
      <c r="R276" s="213"/>
      <c r="S276" s="213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198"/>
    </row>
    <row r="277" spans="1:44" ht="0" hidden="1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72"/>
      <c r="K277" s="3"/>
      <c r="L277" s="3"/>
      <c r="M277" s="3"/>
      <c r="N277" s="3"/>
      <c r="O277" s="72"/>
      <c r="P277" s="213"/>
      <c r="Q277" s="213"/>
      <c r="R277" s="213"/>
      <c r="S277" s="213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198"/>
    </row>
    <row r="278" spans="1:44" ht="0" hidden="1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72"/>
      <c r="K278" s="3"/>
      <c r="L278" s="3"/>
      <c r="M278" s="3"/>
      <c r="N278" s="3"/>
      <c r="O278" s="72"/>
      <c r="P278" s="213"/>
      <c r="Q278" s="213"/>
      <c r="R278" s="213"/>
      <c r="S278" s="213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198"/>
    </row>
    <row r="279" spans="1:44" ht="0" hidden="1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72"/>
      <c r="K279" s="3"/>
      <c r="L279" s="3"/>
      <c r="M279" s="3"/>
      <c r="N279" s="3"/>
      <c r="O279" s="72"/>
      <c r="P279" s="213"/>
      <c r="Q279" s="213"/>
      <c r="R279" s="213"/>
      <c r="S279" s="213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198"/>
    </row>
    <row r="280" spans="1:44" ht="0" hidden="1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72"/>
      <c r="K280" s="3"/>
      <c r="L280" s="3"/>
      <c r="M280" s="3"/>
      <c r="N280" s="3"/>
      <c r="O280" s="72"/>
      <c r="P280" s="213"/>
      <c r="Q280" s="213"/>
      <c r="R280" s="213"/>
      <c r="S280" s="213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198"/>
    </row>
    <row r="281" spans="1:44" ht="0" hidden="1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72"/>
      <c r="K281" s="3"/>
      <c r="L281" s="3"/>
      <c r="M281" s="3"/>
      <c r="N281" s="3"/>
      <c r="O281" s="72"/>
      <c r="P281" s="213"/>
      <c r="Q281" s="213"/>
      <c r="R281" s="213"/>
      <c r="S281" s="213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198"/>
    </row>
    <row r="282" spans="1:44" ht="0" hidden="1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72"/>
      <c r="K282" s="3"/>
      <c r="L282" s="3"/>
      <c r="M282" s="3"/>
      <c r="N282" s="3"/>
      <c r="O282" s="72"/>
      <c r="P282" s="213"/>
      <c r="Q282" s="213"/>
      <c r="R282" s="213"/>
      <c r="S282" s="213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198"/>
    </row>
    <row r="283" spans="1:44" ht="0" hidden="1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72"/>
      <c r="K283" s="3"/>
      <c r="L283" s="3"/>
      <c r="M283" s="3"/>
      <c r="N283" s="3"/>
      <c r="O283" s="72"/>
      <c r="P283" s="213"/>
      <c r="Q283" s="213"/>
      <c r="R283" s="213"/>
      <c r="S283" s="213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198"/>
    </row>
    <row r="284" spans="1:44" ht="0" hidden="1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72"/>
      <c r="K284" s="3"/>
      <c r="L284" s="3"/>
      <c r="M284" s="3"/>
      <c r="N284" s="3"/>
      <c r="O284" s="72"/>
      <c r="P284" s="213"/>
      <c r="Q284" s="213"/>
      <c r="R284" s="213"/>
      <c r="S284" s="213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198"/>
    </row>
    <row r="285" spans="1:44" ht="0" hidden="1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72"/>
      <c r="K285" s="3"/>
      <c r="L285" s="3"/>
      <c r="M285" s="3"/>
      <c r="N285" s="3"/>
      <c r="O285" s="72"/>
      <c r="P285" s="213"/>
      <c r="Q285" s="213"/>
      <c r="R285" s="213"/>
      <c r="S285" s="213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198"/>
    </row>
    <row r="286" spans="1:44" ht="0" hidden="1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72"/>
      <c r="K286" s="3"/>
      <c r="L286" s="3"/>
      <c r="M286" s="3"/>
      <c r="N286" s="3"/>
      <c r="O286" s="72"/>
      <c r="P286" s="213"/>
      <c r="Q286" s="213"/>
      <c r="R286" s="213"/>
      <c r="S286" s="213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198"/>
    </row>
    <row r="287" spans="1:44" ht="0" hidden="1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72"/>
      <c r="K287" s="3"/>
      <c r="L287" s="3"/>
      <c r="M287" s="3"/>
      <c r="N287" s="3"/>
      <c r="O287" s="72"/>
      <c r="P287" s="213"/>
      <c r="Q287" s="213"/>
      <c r="R287" s="213"/>
      <c r="S287" s="213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198"/>
    </row>
    <row r="288" spans="1:44" ht="0" hidden="1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72"/>
      <c r="K288" s="3"/>
      <c r="L288" s="3"/>
      <c r="M288" s="3"/>
      <c r="N288" s="3"/>
      <c r="O288" s="72"/>
      <c r="P288" s="213"/>
      <c r="Q288" s="213"/>
      <c r="R288" s="213"/>
      <c r="S288" s="213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198"/>
    </row>
    <row r="289" spans="1:44" ht="0" hidden="1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72"/>
      <c r="K289" s="3"/>
      <c r="L289" s="3"/>
      <c r="M289" s="3"/>
      <c r="N289" s="3"/>
      <c r="O289" s="72"/>
      <c r="P289" s="213"/>
      <c r="Q289" s="213"/>
      <c r="R289" s="213"/>
      <c r="S289" s="213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198"/>
    </row>
    <row r="290" spans="1:44" ht="0" hidden="1" customHeight="1" x14ac:dyDescent="0.3"/>
    <row r="291" spans="1:44" ht="0" hidden="1" customHeight="1" x14ac:dyDescent="0.3"/>
  </sheetData>
  <sheetProtection password="8306" sheet="1" objects="1" scenarios="1" formatCells="0" formatColumns="0" formatRows="0"/>
  <mergeCells count="350">
    <mergeCell ref="A57:B5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57:G57"/>
    <mergeCell ref="D127:G127"/>
    <mergeCell ref="D68:G68"/>
    <mergeCell ref="D63:G63"/>
    <mergeCell ref="D64:G64"/>
    <mergeCell ref="D65:G65"/>
    <mergeCell ref="D118:G118"/>
    <mergeCell ref="D92:G92"/>
    <mergeCell ref="D93:G93"/>
    <mergeCell ref="D94:G94"/>
    <mergeCell ref="D88:G88"/>
    <mergeCell ref="D89:G89"/>
    <mergeCell ref="D90:G90"/>
    <mergeCell ref="D91:G91"/>
    <mergeCell ref="D84:G84"/>
    <mergeCell ref="D85:G85"/>
    <mergeCell ref="D86:G86"/>
    <mergeCell ref="D87:G87"/>
    <mergeCell ref="D47:G47"/>
    <mergeCell ref="D48:G48"/>
    <mergeCell ref="D49:G49"/>
    <mergeCell ref="D50:G50"/>
    <mergeCell ref="D51:G51"/>
    <mergeCell ref="D52:G52"/>
    <mergeCell ref="D53:G53"/>
    <mergeCell ref="D55:G55"/>
    <mergeCell ref="D126:G126"/>
    <mergeCell ref="D58:G58"/>
    <mergeCell ref="AT16:AV16"/>
    <mergeCell ref="A204:C204"/>
    <mergeCell ref="D204:G204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138:B138"/>
    <mergeCell ref="D138:G138"/>
    <mergeCell ref="D139:G139"/>
    <mergeCell ref="D142:G142"/>
    <mergeCell ref="A48:B48"/>
    <mergeCell ref="A52:B52"/>
    <mergeCell ref="U211:X211"/>
    <mergeCell ref="AO210:AQ210"/>
    <mergeCell ref="AO211:AQ211"/>
    <mergeCell ref="I211:L211"/>
    <mergeCell ref="Q211:S211"/>
    <mergeCell ref="U11:W11"/>
    <mergeCell ref="Y11:AE11"/>
    <mergeCell ref="AG210:AI210"/>
    <mergeCell ref="AG211:AI211"/>
    <mergeCell ref="I69:S69"/>
    <mergeCell ref="I116:S116"/>
    <mergeCell ref="I140:S140"/>
    <mergeCell ref="I149:S149"/>
    <mergeCell ref="I162:S162"/>
    <mergeCell ref="I184:S184"/>
    <mergeCell ref="U184:AE184"/>
    <mergeCell ref="U162:AE162"/>
    <mergeCell ref="U149:AE149"/>
    <mergeCell ref="U140:AE140"/>
    <mergeCell ref="U116:AE116"/>
    <mergeCell ref="U69:AE69"/>
    <mergeCell ref="AG69:AQ69"/>
    <mergeCell ref="AG184:AQ184"/>
    <mergeCell ref="AG162:AQ162"/>
    <mergeCell ref="AG7:AI7"/>
    <mergeCell ref="AJ7:AQ7"/>
    <mergeCell ref="AG11:AI11"/>
    <mergeCell ref="AK11:AQ11"/>
    <mergeCell ref="A2:S2"/>
    <mergeCell ref="A4:S4"/>
    <mergeCell ref="A221:C221"/>
    <mergeCell ref="D221:G221"/>
    <mergeCell ref="A11:G11"/>
    <mergeCell ref="D212:G212"/>
    <mergeCell ref="D165:G165"/>
    <mergeCell ref="I11:K11"/>
    <mergeCell ref="M11:S11"/>
    <mergeCell ref="A199:B199"/>
    <mergeCell ref="D190:G190"/>
    <mergeCell ref="D189:G189"/>
    <mergeCell ref="D97:G97"/>
    <mergeCell ref="D98:G98"/>
    <mergeCell ref="D200:G200"/>
    <mergeCell ref="D99:G99"/>
    <mergeCell ref="A16:C16"/>
    <mergeCell ref="A213:C213"/>
    <mergeCell ref="D213:G213"/>
    <mergeCell ref="D214:G214"/>
    <mergeCell ref="I7:K7"/>
    <mergeCell ref="L7:S7"/>
    <mergeCell ref="A8:C9"/>
    <mergeCell ref="D8:G9"/>
    <mergeCell ref="H8:H9"/>
    <mergeCell ref="A13:G13"/>
    <mergeCell ref="A15:G15"/>
    <mergeCell ref="A217:C217"/>
    <mergeCell ref="D217:G217"/>
    <mergeCell ref="D207:G207"/>
    <mergeCell ref="D208:G208"/>
    <mergeCell ref="A203:C203"/>
    <mergeCell ref="D203:G203"/>
    <mergeCell ref="D128:G128"/>
    <mergeCell ref="A130:C130"/>
    <mergeCell ref="D130:G130"/>
    <mergeCell ref="A144:B144"/>
    <mergeCell ref="A157:B157"/>
    <mergeCell ref="D157:G157"/>
    <mergeCell ref="D158:G158"/>
    <mergeCell ref="A153:B153"/>
    <mergeCell ref="D159:G159"/>
    <mergeCell ref="D160:G160"/>
    <mergeCell ref="D161:G161"/>
    <mergeCell ref="D224:G224"/>
    <mergeCell ref="A212:C212"/>
    <mergeCell ref="D215:G215"/>
    <mergeCell ref="A216:C216"/>
    <mergeCell ref="D216:G216"/>
    <mergeCell ref="A218:C218"/>
    <mergeCell ref="A220:C220"/>
    <mergeCell ref="D220:G220"/>
    <mergeCell ref="A222:C222"/>
    <mergeCell ref="D222:G222"/>
    <mergeCell ref="A223:C223"/>
    <mergeCell ref="D223:G223"/>
    <mergeCell ref="A224:B224"/>
    <mergeCell ref="D219:G219"/>
    <mergeCell ref="D181:G181"/>
    <mergeCell ref="D132:G132"/>
    <mergeCell ref="D133:G133"/>
    <mergeCell ref="D134:G134"/>
    <mergeCell ref="D135:G135"/>
    <mergeCell ref="D136:G136"/>
    <mergeCell ref="D137:G137"/>
    <mergeCell ref="A215:B215"/>
    <mergeCell ref="D218:G218"/>
    <mergeCell ref="A206:B206"/>
    <mergeCell ref="D206:G206"/>
    <mergeCell ref="D145:G145"/>
    <mergeCell ref="D144:G144"/>
    <mergeCell ref="D143:G143"/>
    <mergeCell ref="D201:G201"/>
    <mergeCell ref="D198:G198"/>
    <mergeCell ref="D205:G205"/>
    <mergeCell ref="D194:G194"/>
    <mergeCell ref="D182:G182"/>
    <mergeCell ref="A10:G10"/>
    <mergeCell ref="B12:G12"/>
    <mergeCell ref="D195:G195"/>
    <mergeCell ref="D191:G191"/>
    <mergeCell ref="D192:G192"/>
    <mergeCell ref="A164:C164"/>
    <mergeCell ref="D164:G164"/>
    <mergeCell ref="A186:C186"/>
    <mergeCell ref="D186:G186"/>
    <mergeCell ref="D187:G187"/>
    <mergeCell ref="A188:B188"/>
    <mergeCell ref="A171:B171"/>
    <mergeCell ref="D172:G172"/>
    <mergeCell ref="D171:G171"/>
    <mergeCell ref="D193:G193"/>
    <mergeCell ref="D179:G179"/>
    <mergeCell ref="D175:G175"/>
    <mergeCell ref="D61:G61"/>
    <mergeCell ref="D62:G62"/>
    <mergeCell ref="D121:G121"/>
    <mergeCell ref="D122:G122"/>
    <mergeCell ref="D123:G123"/>
    <mergeCell ref="D180:G180"/>
    <mergeCell ref="A181:B181"/>
    <mergeCell ref="D241:G241"/>
    <mergeCell ref="A243:C243"/>
    <mergeCell ref="A219:B219"/>
    <mergeCell ref="D228:G228"/>
    <mergeCell ref="D243:G243"/>
    <mergeCell ref="A244:C244"/>
    <mergeCell ref="T8:T9"/>
    <mergeCell ref="D244:G244"/>
    <mergeCell ref="A242:B242"/>
    <mergeCell ref="A225:C225"/>
    <mergeCell ref="D225:G225"/>
    <mergeCell ref="A177:B177"/>
    <mergeCell ref="D173:G173"/>
    <mergeCell ref="A192:B192"/>
    <mergeCell ref="D176:G176"/>
    <mergeCell ref="D174:G174"/>
    <mergeCell ref="D188:G188"/>
    <mergeCell ref="D197:G197"/>
    <mergeCell ref="A197:C197"/>
    <mergeCell ref="D199:G199"/>
    <mergeCell ref="D177:G177"/>
    <mergeCell ref="D178:G178"/>
    <mergeCell ref="D227:G227"/>
    <mergeCell ref="D183:G183"/>
    <mergeCell ref="AF8:AF9"/>
    <mergeCell ref="A165:C165"/>
    <mergeCell ref="D168:G168"/>
    <mergeCell ref="D170:G170"/>
    <mergeCell ref="D169:G169"/>
    <mergeCell ref="D166:G166"/>
    <mergeCell ref="A167:B167"/>
    <mergeCell ref="D167:G167"/>
    <mergeCell ref="D46:G46"/>
    <mergeCell ref="D124:G124"/>
    <mergeCell ref="D125:G125"/>
    <mergeCell ref="D105:G105"/>
    <mergeCell ref="D56:G56"/>
    <mergeCell ref="D16:G16"/>
    <mergeCell ref="A46:C46"/>
    <mergeCell ref="D54:G54"/>
    <mergeCell ref="A132:B132"/>
    <mergeCell ref="D154:G154"/>
    <mergeCell ref="D155:G155"/>
    <mergeCell ref="D156:G156"/>
    <mergeCell ref="D153:G153"/>
    <mergeCell ref="D74:G74"/>
    <mergeCell ref="D75:G75"/>
    <mergeCell ref="D76:G76"/>
    <mergeCell ref="A245:C245"/>
    <mergeCell ref="A229:C229"/>
    <mergeCell ref="D229:G229"/>
    <mergeCell ref="A228:C228"/>
    <mergeCell ref="U7:W7"/>
    <mergeCell ref="X7:AE7"/>
    <mergeCell ref="D245:G245"/>
    <mergeCell ref="A240:C240"/>
    <mergeCell ref="D242:G242"/>
    <mergeCell ref="A233:C233"/>
    <mergeCell ref="A235:C235"/>
    <mergeCell ref="A236:C236"/>
    <mergeCell ref="A238:B238"/>
    <mergeCell ref="A239:C239"/>
    <mergeCell ref="D233:G233"/>
    <mergeCell ref="D239:G239"/>
    <mergeCell ref="D236:G236"/>
    <mergeCell ref="D237:G237"/>
    <mergeCell ref="D238:G238"/>
    <mergeCell ref="D235:G235"/>
    <mergeCell ref="D240:G240"/>
    <mergeCell ref="A241:C241"/>
    <mergeCell ref="D226:G226"/>
    <mergeCell ref="A227:B227"/>
    <mergeCell ref="A252:C252"/>
    <mergeCell ref="D252:G252"/>
    <mergeCell ref="D249:G249"/>
    <mergeCell ref="A250:B250"/>
    <mergeCell ref="D250:G250"/>
    <mergeCell ref="A251:C251"/>
    <mergeCell ref="D251:G251"/>
    <mergeCell ref="A246:C246"/>
    <mergeCell ref="D246:G246"/>
    <mergeCell ref="A247:B247"/>
    <mergeCell ref="D247:G247"/>
    <mergeCell ref="A248:C248"/>
    <mergeCell ref="D248:G248"/>
    <mergeCell ref="A60:B60"/>
    <mergeCell ref="D110:G110"/>
    <mergeCell ref="D112:G112"/>
    <mergeCell ref="D59:G59"/>
    <mergeCell ref="A109:B109"/>
    <mergeCell ref="D60:G60"/>
    <mergeCell ref="A97:C97"/>
    <mergeCell ref="A98:C98"/>
    <mergeCell ref="A100:B100"/>
    <mergeCell ref="D100:G100"/>
    <mergeCell ref="D101:G101"/>
    <mergeCell ref="D102:G102"/>
    <mergeCell ref="D103:G103"/>
    <mergeCell ref="A106:B106"/>
    <mergeCell ref="D106:G106"/>
    <mergeCell ref="D107:G107"/>
    <mergeCell ref="A71:C71"/>
    <mergeCell ref="D71:G71"/>
    <mergeCell ref="D72:G72"/>
    <mergeCell ref="A73:B73"/>
    <mergeCell ref="D73:G73"/>
    <mergeCell ref="AS150:AV150"/>
    <mergeCell ref="D152:G152"/>
    <mergeCell ref="A151:C151"/>
    <mergeCell ref="D151:G151"/>
    <mergeCell ref="A142:C142"/>
    <mergeCell ref="A66:B66"/>
    <mergeCell ref="D66:G66"/>
    <mergeCell ref="D67:G67"/>
    <mergeCell ref="D108:G108"/>
    <mergeCell ref="D109:G109"/>
    <mergeCell ref="AS129:AV129"/>
    <mergeCell ref="D131:G131"/>
    <mergeCell ref="AS141:AV141"/>
    <mergeCell ref="D146:G146"/>
    <mergeCell ref="D147:G147"/>
    <mergeCell ref="D148:G148"/>
    <mergeCell ref="AS117:AV117"/>
    <mergeCell ref="A118:C118"/>
    <mergeCell ref="A120:B120"/>
    <mergeCell ref="A124:B124"/>
    <mergeCell ref="AG149:AQ149"/>
    <mergeCell ref="AG140:AQ140"/>
    <mergeCell ref="D119:G119"/>
    <mergeCell ref="D120:G120"/>
    <mergeCell ref="AG116:AQ116"/>
    <mergeCell ref="A77:B77"/>
    <mergeCell ref="D77:G77"/>
    <mergeCell ref="D78:G78"/>
    <mergeCell ref="D79:G79"/>
    <mergeCell ref="D80:G80"/>
    <mergeCell ref="D81:G81"/>
    <mergeCell ref="A113:B113"/>
    <mergeCell ref="D113:G113"/>
    <mergeCell ref="D114:G114"/>
    <mergeCell ref="D115:G115"/>
    <mergeCell ref="D104:G104"/>
    <mergeCell ref="D111:G111"/>
    <mergeCell ref="A90:B90"/>
    <mergeCell ref="A84:C84"/>
    <mergeCell ref="A86:B86"/>
  </mergeCells>
  <conditionalFormatting sqref="I176:T176 I189:T190 I110:T110 AF110 AF189:AF190 AF176 AF112:AF115 I112:T115 T111 I183:AQ183">
    <cfRule type="containsBlanks" dxfId="232" priority="508">
      <formula>LEN(TRIM(I110))=0</formula>
    </cfRule>
  </conditionalFormatting>
  <conditionalFormatting sqref="I251:O252 I248:O248 I243:O246 I239:O241">
    <cfRule type="containsBlanks" dxfId="231" priority="498">
      <formula>LEN(TRIM(I239))=0</formula>
    </cfRule>
  </conditionalFormatting>
  <conditionalFormatting sqref="T239:T241 T243:T246 T248 T251:T252 AF251:AF252 AF248 AF243:AF246 AF239:AF241">
    <cfRule type="containsBlanks" dxfId="230" priority="497">
      <formula>LEN(TRIM(T239))=0</formula>
    </cfRule>
  </conditionalFormatting>
  <conditionalFormatting sqref="I228:O228 I225:O225 I220:O223 I216:O218">
    <cfRule type="containsBlanks" dxfId="229" priority="417">
      <formula>LEN(TRIM(I216))=0</formula>
    </cfRule>
  </conditionalFormatting>
  <conditionalFormatting sqref="T216:T218 T220:T223 T225 T228 AF228 AF225 AF220:AF223 AF216:AF218">
    <cfRule type="containsBlanks" dxfId="228" priority="416">
      <formula>LEN(TRIM(T216))=0</formula>
    </cfRule>
  </conditionalFormatting>
  <conditionalFormatting sqref="I229:O229">
    <cfRule type="containsBlanks" dxfId="227" priority="415">
      <formula>LEN(TRIM(I229))=0</formula>
    </cfRule>
  </conditionalFormatting>
  <conditionalFormatting sqref="T229 AF229">
    <cfRule type="containsBlanks" dxfId="226" priority="414">
      <formula>LEN(TRIM(T229))=0</formula>
    </cfRule>
  </conditionalFormatting>
  <conditionalFormatting sqref="I172:S175">
    <cfRule type="containsBlanks" dxfId="225" priority="405">
      <formula>LEN(TRIM(I172))=0</formula>
    </cfRule>
  </conditionalFormatting>
  <conditionalFormatting sqref="T172:T175 AF172:AF175">
    <cfRule type="containsBlanks" dxfId="224" priority="404">
      <formula>LEN(TRIM(T172))=0</formula>
    </cfRule>
  </conditionalFormatting>
  <conditionalFormatting sqref="I168:T170 AF168:AF170">
    <cfRule type="containsBlanks" dxfId="223" priority="406">
      <formula>LEN(TRIM(I168))=0</formula>
    </cfRule>
  </conditionalFormatting>
  <conditionalFormatting sqref="T178:T179 AF178:AF179">
    <cfRule type="containsBlanks" dxfId="222" priority="372">
      <formula>LEN(TRIM(T178))=0</formula>
    </cfRule>
  </conditionalFormatting>
  <conditionalFormatting sqref="T200 AF200">
    <cfRule type="containsBlanks" dxfId="221" priority="351">
      <formula>LEN(TRIM(T200))=0</formula>
    </cfRule>
  </conditionalFormatting>
  <conditionalFormatting sqref="I201:T201 AF201">
    <cfRule type="containsBlanks" dxfId="220" priority="359">
      <formula>LEN(TRIM(I201))=0</formula>
    </cfRule>
  </conditionalFormatting>
  <conditionalFormatting sqref="T193 AF193 AF195 T195">
    <cfRule type="containsBlanks" dxfId="219" priority="347">
      <formula>LEN(TRIM(T193))=0</formula>
    </cfRule>
  </conditionalFormatting>
  <conditionalFormatting sqref="I200:S200">
    <cfRule type="containsBlanks" dxfId="218" priority="352">
      <formula>LEN(TRIM(I200))=0</formula>
    </cfRule>
  </conditionalFormatting>
  <conditionalFormatting sqref="I178:S179">
    <cfRule type="containsBlanks" dxfId="217" priority="373">
      <formula>LEN(TRIM(I178))=0</formula>
    </cfRule>
  </conditionalFormatting>
  <conditionalFormatting sqref="I193:S193 I195:S195">
    <cfRule type="containsBlanks" dxfId="216" priority="348">
      <formula>LEN(TRIM(I193))=0</formula>
    </cfRule>
  </conditionalFormatting>
  <conditionalFormatting sqref="H13:T13 AF13">
    <cfRule type="cellIs" dxfId="215" priority="365" operator="notEqual">
      <formula>0</formula>
    </cfRule>
  </conditionalFormatting>
  <conditionalFormatting sqref="I56:T56 AF56">
    <cfRule type="containsBlanks" dxfId="214" priority="323">
      <formula>LEN(TRIM(I56))=0</formula>
    </cfRule>
  </conditionalFormatting>
  <conditionalFormatting sqref="I49:T51 AF49:AF51">
    <cfRule type="containsBlanks" dxfId="213" priority="322">
      <formula>LEN(TRIM(I49))=0</formula>
    </cfRule>
  </conditionalFormatting>
  <conditionalFormatting sqref="T62:T68 AF62:AF68">
    <cfRule type="containsBlanks" dxfId="212" priority="314">
      <formula>LEN(TRIM(T62))=0</formula>
    </cfRule>
  </conditionalFormatting>
  <conditionalFormatting sqref="I53:S55">
    <cfRule type="containsBlanks" dxfId="211" priority="321">
      <formula>LEN(TRIM(I53))=0</formula>
    </cfRule>
  </conditionalFormatting>
  <conditionalFormatting sqref="T53:T55 AF53:AF55">
    <cfRule type="containsBlanks" dxfId="210" priority="320">
      <formula>LEN(TRIM(T53))=0</formula>
    </cfRule>
  </conditionalFormatting>
  <conditionalFormatting sqref="I61:S61">
    <cfRule type="containsBlanks" dxfId="209" priority="317">
      <formula>LEN(TRIM(I61))=0</formula>
    </cfRule>
  </conditionalFormatting>
  <conditionalFormatting sqref="T61 AF61">
    <cfRule type="containsBlanks" dxfId="208" priority="316">
      <formula>LEN(TRIM(T61))=0</formula>
    </cfRule>
  </conditionalFormatting>
  <conditionalFormatting sqref="I62:S68">
    <cfRule type="containsBlanks" dxfId="207" priority="315">
      <formula>LEN(TRIM(I62))=0</formula>
    </cfRule>
  </conditionalFormatting>
  <conditionalFormatting sqref="A11 H11">
    <cfRule type="cellIs" dxfId="206" priority="304" operator="notEqual">
      <formula>0</formula>
    </cfRule>
  </conditionalFormatting>
  <conditionalFormatting sqref="H13:T13 AF13">
    <cfRule type="notContainsBlanks" dxfId="205" priority="303">
      <formula>LEN(TRIM(H13))&gt;0</formula>
    </cfRule>
  </conditionalFormatting>
  <conditionalFormatting sqref="T101:T103 AF101:AF103">
    <cfRule type="containsBlanks" dxfId="204" priority="284">
      <formula>LEN(TRIM(T101))=0</formula>
    </cfRule>
  </conditionalFormatting>
  <conditionalFormatting sqref="I101:S103">
    <cfRule type="containsBlanks" dxfId="203" priority="285">
      <formula>LEN(TRIM(I101))=0</formula>
    </cfRule>
  </conditionalFormatting>
  <conditionalFormatting sqref="I105:T105 AF105">
    <cfRule type="containsBlanks" dxfId="202" priority="287">
      <formula>LEN(TRIM(I105))=0</formula>
    </cfRule>
  </conditionalFormatting>
  <conditionalFormatting sqref="T104 AF104">
    <cfRule type="containsBlanks" dxfId="201" priority="278">
      <formula>LEN(TRIM(T104))=0</formula>
    </cfRule>
  </conditionalFormatting>
  <conditionalFormatting sqref="I104:S104">
    <cfRule type="containsBlanks" dxfId="200" priority="279">
      <formula>LEN(TRIM(I104))=0</formula>
    </cfRule>
  </conditionalFormatting>
  <conditionalFormatting sqref="I128:T128 AF128">
    <cfRule type="containsBlanks" dxfId="199" priority="277">
      <formula>LEN(TRIM(I128))=0</formula>
    </cfRule>
  </conditionalFormatting>
  <conditionalFormatting sqref="I121:T123 AF121:AF123">
    <cfRule type="containsBlanks" dxfId="198" priority="276">
      <formula>LEN(TRIM(I121))=0</formula>
    </cfRule>
  </conditionalFormatting>
  <conditionalFormatting sqref="I125:S127">
    <cfRule type="containsBlanks" dxfId="197" priority="275">
      <formula>LEN(TRIM(I125))=0</formula>
    </cfRule>
  </conditionalFormatting>
  <conditionalFormatting sqref="T125:T127 AF125:AF127">
    <cfRule type="containsBlanks" dxfId="196" priority="274">
      <formula>LEN(TRIM(T125))=0</formula>
    </cfRule>
  </conditionalFormatting>
  <conditionalFormatting sqref="I136:T136 AF136">
    <cfRule type="containsBlanks" dxfId="195" priority="273">
      <formula>LEN(TRIM(I136))=0</formula>
    </cfRule>
  </conditionalFormatting>
  <conditionalFormatting sqref="I148:T148 AF148">
    <cfRule type="containsBlanks" dxfId="194" priority="265">
      <formula>LEN(TRIM(I148))=0</formula>
    </cfRule>
  </conditionalFormatting>
  <conditionalFormatting sqref="T139 AF139">
    <cfRule type="containsBlanks" dxfId="193" priority="266">
      <formula>LEN(TRIM(T139))=0</formula>
    </cfRule>
  </conditionalFormatting>
  <conditionalFormatting sqref="I133:S135">
    <cfRule type="containsBlanks" dxfId="192" priority="271">
      <formula>LEN(TRIM(I133))=0</formula>
    </cfRule>
  </conditionalFormatting>
  <conditionalFormatting sqref="T133:T135 AF133:AF135">
    <cfRule type="containsBlanks" dxfId="191" priority="270">
      <formula>LEN(TRIM(T133))=0</formula>
    </cfRule>
  </conditionalFormatting>
  <conditionalFormatting sqref="I161:T161 AF161">
    <cfRule type="containsBlanks" dxfId="190" priority="262">
      <formula>LEN(TRIM(I161))=0</formula>
    </cfRule>
  </conditionalFormatting>
  <conditionalFormatting sqref="I139:S139">
    <cfRule type="containsBlanks" dxfId="189" priority="267">
      <formula>LEN(TRIM(I139))=0</formula>
    </cfRule>
  </conditionalFormatting>
  <conditionalFormatting sqref="I154:T156 AF154:AF156">
    <cfRule type="containsBlanks" dxfId="188" priority="261">
      <formula>LEN(TRIM(I154))=0</formula>
    </cfRule>
  </conditionalFormatting>
  <conditionalFormatting sqref="I145:S147">
    <cfRule type="containsBlanks" dxfId="187" priority="264">
      <formula>LEN(TRIM(I145))=0</formula>
    </cfRule>
  </conditionalFormatting>
  <conditionalFormatting sqref="T145:T147 AF145:AF147">
    <cfRule type="containsBlanks" dxfId="186" priority="263">
      <formula>LEN(TRIM(T145))=0</formula>
    </cfRule>
  </conditionalFormatting>
  <conditionalFormatting sqref="I158:S160">
    <cfRule type="containsBlanks" dxfId="185" priority="260">
      <formula>LEN(TRIM(I158))=0</formula>
    </cfRule>
  </conditionalFormatting>
  <conditionalFormatting sqref="T158:T160 AF158:AF160">
    <cfRule type="containsBlanks" dxfId="184" priority="259">
      <formula>LEN(TRIM(T158))=0</formula>
    </cfRule>
  </conditionalFormatting>
  <conditionalFormatting sqref="U176:AE176 U189:AE190 U110:AE110 U112:AE115">
    <cfRule type="containsBlanks" dxfId="183" priority="258">
      <formula>LEN(TRIM(U110))=0</formula>
    </cfRule>
  </conditionalFormatting>
  <conditionalFormatting sqref="U251:AE252 U248:AE248 U243:AE246 U239:AE241">
    <cfRule type="containsBlanks" dxfId="182" priority="257">
      <formula>LEN(TRIM(U239))=0</formula>
    </cfRule>
  </conditionalFormatting>
  <conditionalFormatting sqref="U228:AE228 U225:AE225 U220:AE223 U216:AE218">
    <cfRule type="containsBlanks" dxfId="181" priority="256">
      <formula>LEN(TRIM(U216))=0</formula>
    </cfRule>
  </conditionalFormatting>
  <conditionalFormatting sqref="U229:AE229">
    <cfRule type="containsBlanks" dxfId="180" priority="255">
      <formula>LEN(TRIM(U229))=0</formula>
    </cfRule>
  </conditionalFormatting>
  <conditionalFormatting sqref="U172:AE175">
    <cfRule type="containsBlanks" dxfId="179" priority="253">
      <formula>LEN(TRIM(U172))=0</formula>
    </cfRule>
  </conditionalFormatting>
  <conditionalFormatting sqref="U168:AE170">
    <cfRule type="containsBlanks" dxfId="178" priority="254">
      <formula>LEN(TRIM(U168))=0</formula>
    </cfRule>
  </conditionalFormatting>
  <conditionalFormatting sqref="U201:AE201">
    <cfRule type="containsBlanks" dxfId="177" priority="250">
      <formula>LEN(TRIM(U201))=0</formula>
    </cfRule>
  </conditionalFormatting>
  <conditionalFormatting sqref="U200:AE200">
    <cfRule type="containsBlanks" dxfId="176" priority="249">
      <formula>LEN(TRIM(U200))=0</formula>
    </cfRule>
  </conditionalFormatting>
  <conditionalFormatting sqref="U178:AE179">
    <cfRule type="containsBlanks" dxfId="175" priority="252">
      <formula>LEN(TRIM(U178))=0</formula>
    </cfRule>
  </conditionalFormatting>
  <conditionalFormatting sqref="U193:AE193 U195:AE195">
    <cfRule type="containsBlanks" dxfId="174" priority="248">
      <formula>LEN(TRIM(U193))=0</formula>
    </cfRule>
  </conditionalFormatting>
  <conditionalFormatting sqref="U13:AE13">
    <cfRule type="cellIs" dxfId="173" priority="251" operator="notEqual">
      <formula>0</formula>
    </cfRule>
  </conditionalFormatting>
  <conditionalFormatting sqref="U56:AE56">
    <cfRule type="containsBlanks" dxfId="172" priority="247">
      <formula>LEN(TRIM(U56))=0</formula>
    </cfRule>
  </conditionalFormatting>
  <conditionalFormatting sqref="U49:AE51">
    <cfRule type="containsBlanks" dxfId="171" priority="246">
      <formula>LEN(TRIM(U49))=0</formula>
    </cfRule>
  </conditionalFormatting>
  <conditionalFormatting sqref="U53:AE55">
    <cfRule type="containsBlanks" dxfId="170" priority="245">
      <formula>LEN(TRIM(U53))=0</formula>
    </cfRule>
  </conditionalFormatting>
  <conditionalFormatting sqref="U61:AE61">
    <cfRule type="containsBlanks" dxfId="169" priority="244">
      <formula>LEN(TRIM(U61))=0</formula>
    </cfRule>
  </conditionalFormatting>
  <conditionalFormatting sqref="U62:AE68">
    <cfRule type="containsBlanks" dxfId="168" priority="243">
      <formula>LEN(TRIM(U62))=0</formula>
    </cfRule>
  </conditionalFormatting>
  <conditionalFormatting sqref="U13:AE13">
    <cfRule type="notContainsBlanks" dxfId="167" priority="242">
      <formula>LEN(TRIM(U13))&gt;0</formula>
    </cfRule>
  </conditionalFormatting>
  <conditionalFormatting sqref="U128:AE128">
    <cfRule type="containsBlanks" dxfId="166" priority="235">
      <formula>LEN(TRIM(U128))=0</formula>
    </cfRule>
  </conditionalFormatting>
  <conditionalFormatting sqref="U101:AE103">
    <cfRule type="containsBlanks" dxfId="165" priority="237">
      <formula>LEN(TRIM(U101))=0</formula>
    </cfRule>
  </conditionalFormatting>
  <conditionalFormatting sqref="U104:AE104">
    <cfRule type="containsBlanks" dxfId="164" priority="236">
      <formula>LEN(TRIM(U104))=0</formula>
    </cfRule>
  </conditionalFormatting>
  <conditionalFormatting sqref="U105:AE105">
    <cfRule type="containsBlanks" dxfId="163" priority="238">
      <formula>LEN(TRIM(U105))=0</formula>
    </cfRule>
  </conditionalFormatting>
  <conditionalFormatting sqref="U121:AE123">
    <cfRule type="containsBlanks" dxfId="162" priority="234">
      <formula>LEN(TRIM(U121))=0</formula>
    </cfRule>
  </conditionalFormatting>
  <conditionalFormatting sqref="U125:AE127">
    <cfRule type="containsBlanks" dxfId="161" priority="233">
      <formula>LEN(TRIM(U125))=0</formula>
    </cfRule>
  </conditionalFormatting>
  <conditionalFormatting sqref="U136:AE136">
    <cfRule type="containsBlanks" dxfId="160" priority="232">
      <formula>LEN(TRIM(U136))=0</formula>
    </cfRule>
  </conditionalFormatting>
  <conditionalFormatting sqref="U148:AE148">
    <cfRule type="containsBlanks" dxfId="159" priority="229">
      <formula>LEN(TRIM(U148))=0</formula>
    </cfRule>
  </conditionalFormatting>
  <conditionalFormatting sqref="U133:AE135">
    <cfRule type="containsBlanks" dxfId="158" priority="231">
      <formula>LEN(TRIM(U133))=0</formula>
    </cfRule>
  </conditionalFormatting>
  <conditionalFormatting sqref="U161:AE161">
    <cfRule type="containsBlanks" dxfId="157" priority="227">
      <formula>LEN(TRIM(U161))=0</formula>
    </cfRule>
  </conditionalFormatting>
  <conditionalFormatting sqref="U139:AE139">
    <cfRule type="containsBlanks" dxfId="156" priority="230">
      <formula>LEN(TRIM(U139))=0</formula>
    </cfRule>
  </conditionalFormatting>
  <conditionalFormatting sqref="U154:AE156">
    <cfRule type="containsBlanks" dxfId="155" priority="226">
      <formula>LEN(TRIM(U154))=0</formula>
    </cfRule>
  </conditionalFormatting>
  <conditionalFormatting sqref="U145:AE147">
    <cfRule type="containsBlanks" dxfId="154" priority="228">
      <formula>LEN(TRIM(U145))=0</formula>
    </cfRule>
  </conditionalFormatting>
  <conditionalFormatting sqref="U158:AE160">
    <cfRule type="containsBlanks" dxfId="153" priority="225">
      <formula>LEN(TRIM(U158))=0</formula>
    </cfRule>
  </conditionalFormatting>
  <conditionalFormatting sqref="AG176:AQ176 AG189:AQ190 AG110:AQ110 AG112:AQ115">
    <cfRule type="containsBlanks" dxfId="152" priority="224">
      <formula>LEN(TRIM(AG110))=0</formula>
    </cfRule>
  </conditionalFormatting>
  <conditionalFormatting sqref="AG251:AQ252 AG248:AQ248 AG243:AQ246 AG239:AQ241">
    <cfRule type="containsBlanks" dxfId="151" priority="223">
      <formula>LEN(TRIM(AG239))=0</formula>
    </cfRule>
  </conditionalFormatting>
  <conditionalFormatting sqref="AG228:AQ228 AG225:AQ225 AG220:AQ223 AG216:AQ218">
    <cfRule type="containsBlanks" dxfId="150" priority="222">
      <formula>LEN(TRIM(AG216))=0</formula>
    </cfRule>
  </conditionalFormatting>
  <conditionalFormatting sqref="AG229:AQ229">
    <cfRule type="containsBlanks" dxfId="149" priority="221">
      <formula>LEN(TRIM(AG229))=0</formula>
    </cfRule>
  </conditionalFormatting>
  <conditionalFormatting sqref="AG172:AQ175">
    <cfRule type="containsBlanks" dxfId="148" priority="219">
      <formula>LEN(TRIM(AG172))=0</formula>
    </cfRule>
  </conditionalFormatting>
  <conditionalFormatting sqref="AG168:AQ170">
    <cfRule type="containsBlanks" dxfId="147" priority="220">
      <formula>LEN(TRIM(AG168))=0</formula>
    </cfRule>
  </conditionalFormatting>
  <conditionalFormatting sqref="AG201:AQ201">
    <cfRule type="containsBlanks" dxfId="146" priority="216">
      <formula>LEN(TRIM(AG201))=0</formula>
    </cfRule>
  </conditionalFormatting>
  <conditionalFormatting sqref="AG200:AQ200">
    <cfRule type="containsBlanks" dxfId="145" priority="215">
      <formula>LEN(TRIM(AG200))=0</formula>
    </cfRule>
  </conditionalFormatting>
  <conditionalFormatting sqref="AG178:AQ179">
    <cfRule type="containsBlanks" dxfId="144" priority="218">
      <formula>LEN(TRIM(AG178))=0</formula>
    </cfRule>
  </conditionalFormatting>
  <conditionalFormatting sqref="AG193:AQ193 AG195:AQ195">
    <cfRule type="containsBlanks" dxfId="143" priority="214">
      <formula>LEN(TRIM(AG193))=0</formula>
    </cfRule>
  </conditionalFormatting>
  <conditionalFormatting sqref="AG13:AQ13">
    <cfRule type="cellIs" dxfId="142" priority="217" operator="notEqual">
      <formula>0</formula>
    </cfRule>
  </conditionalFormatting>
  <conditionalFormatting sqref="AG56:AQ56">
    <cfRule type="containsBlanks" dxfId="141" priority="213">
      <formula>LEN(TRIM(AG56))=0</formula>
    </cfRule>
  </conditionalFormatting>
  <conditionalFormatting sqref="AG49:AQ51">
    <cfRule type="containsBlanks" dxfId="140" priority="212">
      <formula>LEN(TRIM(AG49))=0</formula>
    </cfRule>
  </conditionalFormatting>
  <conditionalFormatting sqref="AG53:AQ55">
    <cfRule type="containsBlanks" dxfId="139" priority="211">
      <formula>LEN(TRIM(AG53))=0</formula>
    </cfRule>
  </conditionalFormatting>
  <conditionalFormatting sqref="AG61:AQ61">
    <cfRule type="containsBlanks" dxfId="138" priority="210">
      <formula>LEN(TRIM(AG61))=0</formula>
    </cfRule>
  </conditionalFormatting>
  <conditionalFormatting sqref="AG62:AQ68">
    <cfRule type="containsBlanks" dxfId="137" priority="209">
      <formula>LEN(TRIM(AG62))=0</formula>
    </cfRule>
  </conditionalFormatting>
  <conditionalFormatting sqref="AG13:AQ13">
    <cfRule type="notContainsBlanks" dxfId="136" priority="208">
      <formula>LEN(TRIM(AG13))&gt;0</formula>
    </cfRule>
  </conditionalFormatting>
  <conditionalFormatting sqref="AG128:AQ128">
    <cfRule type="containsBlanks" dxfId="135" priority="201">
      <formula>LEN(TRIM(AG128))=0</formula>
    </cfRule>
  </conditionalFormatting>
  <conditionalFormatting sqref="AG101:AQ103">
    <cfRule type="containsBlanks" dxfId="134" priority="203">
      <formula>LEN(TRIM(AG101))=0</formula>
    </cfRule>
  </conditionalFormatting>
  <conditionalFormatting sqref="AG104:AQ104">
    <cfRule type="containsBlanks" dxfId="133" priority="202">
      <formula>LEN(TRIM(AG104))=0</formula>
    </cfRule>
  </conditionalFormatting>
  <conditionalFormatting sqref="AG105:AQ105">
    <cfRule type="containsBlanks" dxfId="132" priority="204">
      <formula>LEN(TRIM(AG105))=0</formula>
    </cfRule>
  </conditionalFormatting>
  <conditionalFormatting sqref="AG121:AQ123">
    <cfRule type="containsBlanks" dxfId="131" priority="200">
      <formula>LEN(TRIM(AG121))=0</formula>
    </cfRule>
  </conditionalFormatting>
  <conditionalFormatting sqref="AG125:AQ127">
    <cfRule type="containsBlanks" dxfId="130" priority="199">
      <formula>LEN(TRIM(AG125))=0</formula>
    </cfRule>
  </conditionalFormatting>
  <conditionalFormatting sqref="AG136:AQ136">
    <cfRule type="containsBlanks" dxfId="129" priority="198">
      <formula>LEN(TRIM(AG136))=0</formula>
    </cfRule>
  </conditionalFormatting>
  <conditionalFormatting sqref="AG148:AQ148">
    <cfRule type="containsBlanks" dxfId="128" priority="195">
      <formula>LEN(TRIM(AG148))=0</formula>
    </cfRule>
  </conditionalFormatting>
  <conditionalFormatting sqref="AG133:AQ135">
    <cfRule type="containsBlanks" dxfId="127" priority="197">
      <formula>LEN(TRIM(AG133))=0</formula>
    </cfRule>
  </conditionalFormatting>
  <conditionalFormatting sqref="AG161:AQ161">
    <cfRule type="containsBlanks" dxfId="126" priority="193">
      <formula>LEN(TRIM(AG161))=0</formula>
    </cfRule>
  </conditionalFormatting>
  <conditionalFormatting sqref="AG139:AQ139">
    <cfRule type="containsBlanks" dxfId="125" priority="196">
      <formula>LEN(TRIM(AG139))=0</formula>
    </cfRule>
  </conditionalFormatting>
  <conditionalFormatting sqref="AG154:AQ156">
    <cfRule type="containsBlanks" dxfId="124" priority="192">
      <formula>LEN(TRIM(AG154))=0</formula>
    </cfRule>
  </conditionalFormatting>
  <conditionalFormatting sqref="AG145:AQ147">
    <cfRule type="containsBlanks" dxfId="123" priority="194">
      <formula>LEN(TRIM(AG145))=0</formula>
    </cfRule>
  </conditionalFormatting>
  <conditionalFormatting sqref="AG158:AQ160">
    <cfRule type="containsBlanks" dxfId="122" priority="191">
      <formula>LEN(TRIM(AG158))=0</formula>
    </cfRule>
  </conditionalFormatting>
  <conditionalFormatting sqref="I207:J207">
    <cfRule type="containsBlanks" dxfId="121" priority="188">
      <formula>LEN(TRIM(I207))=0</formula>
    </cfRule>
  </conditionalFormatting>
  <conditionalFormatting sqref="I208:S208">
    <cfRule type="containsBlanks" dxfId="120" priority="184">
      <formula>LEN(TRIM(I208))=0</formula>
    </cfRule>
  </conditionalFormatting>
  <conditionalFormatting sqref="H208 T208 AF208">
    <cfRule type="containsBlanks" dxfId="119" priority="185">
      <formula>LEN(TRIM(H208))=0</formula>
    </cfRule>
  </conditionalFormatting>
  <conditionalFormatting sqref="H207 T207 AF207">
    <cfRule type="containsBlanks" dxfId="118" priority="187">
      <formula>LEN(TRIM(H207))=0</formula>
    </cfRule>
  </conditionalFormatting>
  <conditionalFormatting sqref="K207:S207">
    <cfRule type="containsBlanks" dxfId="117" priority="186">
      <formula>LEN(TRIM(K207))=0</formula>
    </cfRule>
  </conditionalFormatting>
  <conditionalFormatting sqref="U208:AE208">
    <cfRule type="containsBlanks" dxfId="116" priority="181">
      <formula>LEN(TRIM(U208))=0</formula>
    </cfRule>
  </conditionalFormatting>
  <conditionalFormatting sqref="U207:V207">
    <cfRule type="containsBlanks" dxfId="115" priority="183">
      <formula>LEN(TRIM(U207))=0</formula>
    </cfRule>
  </conditionalFormatting>
  <conditionalFormatting sqref="W207:AE207">
    <cfRule type="containsBlanks" dxfId="114" priority="182">
      <formula>LEN(TRIM(W207))=0</formula>
    </cfRule>
  </conditionalFormatting>
  <conditionalFormatting sqref="AG208:AQ208">
    <cfRule type="containsBlanks" dxfId="113" priority="178">
      <formula>LEN(TRIM(AG208))=0</formula>
    </cfRule>
  </conditionalFormatting>
  <conditionalFormatting sqref="AG207:AH207">
    <cfRule type="containsBlanks" dxfId="112" priority="180">
      <formula>LEN(TRIM(AG207))=0</formula>
    </cfRule>
  </conditionalFormatting>
  <conditionalFormatting sqref="AI207:AQ207">
    <cfRule type="containsBlanks" dxfId="111" priority="179">
      <formula>LEN(TRIM(AI207))=0</formula>
    </cfRule>
  </conditionalFormatting>
  <conditionalFormatting sqref="T107 AF107">
    <cfRule type="containsBlanks" dxfId="110" priority="176">
      <formula>LEN(TRIM(T107))=0</formula>
    </cfRule>
  </conditionalFormatting>
  <conditionalFormatting sqref="I107:S107">
    <cfRule type="containsBlanks" dxfId="109" priority="177">
      <formula>LEN(TRIM(I107))=0</formula>
    </cfRule>
  </conditionalFormatting>
  <conditionalFormatting sqref="U107:AE107">
    <cfRule type="containsBlanks" dxfId="108" priority="175">
      <formula>LEN(TRIM(U107))=0</formula>
    </cfRule>
  </conditionalFormatting>
  <conditionalFormatting sqref="AG107:AQ107">
    <cfRule type="containsBlanks" dxfId="107" priority="174">
      <formula>LEN(TRIM(AG107))=0</formula>
    </cfRule>
  </conditionalFormatting>
  <conditionalFormatting sqref="I81:S81 AF81">
    <cfRule type="containsBlanks" dxfId="106" priority="173">
      <formula>LEN(TRIM(I81))=0</formula>
    </cfRule>
  </conditionalFormatting>
  <conditionalFormatting sqref="I74:S76 AF74:AF76">
    <cfRule type="containsBlanks" dxfId="105" priority="172">
      <formula>LEN(TRIM(I74))=0</formula>
    </cfRule>
  </conditionalFormatting>
  <conditionalFormatting sqref="I78:S80">
    <cfRule type="containsBlanks" dxfId="104" priority="171">
      <formula>LEN(TRIM(I78))=0</formula>
    </cfRule>
  </conditionalFormatting>
  <conditionalFormatting sqref="AF78:AF80">
    <cfRule type="containsBlanks" dxfId="103" priority="170">
      <formula>LEN(TRIM(AF78))=0</formula>
    </cfRule>
  </conditionalFormatting>
  <conditionalFormatting sqref="U81:AE81">
    <cfRule type="containsBlanks" dxfId="102" priority="165">
      <formula>LEN(TRIM(U81))=0</formula>
    </cfRule>
  </conditionalFormatting>
  <conditionalFormatting sqref="U74:AE76">
    <cfRule type="containsBlanks" dxfId="101" priority="164">
      <formula>LEN(TRIM(U74))=0</formula>
    </cfRule>
  </conditionalFormatting>
  <conditionalFormatting sqref="U78:AE80">
    <cfRule type="containsBlanks" dxfId="100" priority="163">
      <formula>LEN(TRIM(U78))=0</formula>
    </cfRule>
  </conditionalFormatting>
  <conditionalFormatting sqref="AG81:AQ81">
    <cfRule type="containsBlanks" dxfId="99" priority="160">
      <formula>LEN(TRIM(AG81))=0</formula>
    </cfRule>
  </conditionalFormatting>
  <conditionalFormatting sqref="AG74:AQ76">
    <cfRule type="containsBlanks" dxfId="98" priority="159">
      <formula>LEN(TRIM(AG74))=0</formula>
    </cfRule>
  </conditionalFormatting>
  <conditionalFormatting sqref="AG78:AQ80">
    <cfRule type="containsBlanks" dxfId="97" priority="158">
      <formula>LEN(TRIM(AG78))=0</formula>
    </cfRule>
  </conditionalFormatting>
  <conditionalFormatting sqref="I58:S58">
    <cfRule type="containsBlanks" dxfId="96" priority="155">
      <formula>LEN(TRIM(I58))=0</formula>
    </cfRule>
  </conditionalFormatting>
  <conditionalFormatting sqref="T58 AF58">
    <cfRule type="containsBlanks" dxfId="95" priority="154">
      <formula>LEN(TRIM(T58))=0</formula>
    </cfRule>
  </conditionalFormatting>
  <conditionalFormatting sqref="U58:AE58">
    <cfRule type="containsBlanks" dxfId="94" priority="151">
      <formula>LEN(TRIM(U58))=0</formula>
    </cfRule>
  </conditionalFormatting>
  <conditionalFormatting sqref="AG58:AQ58">
    <cfRule type="containsBlanks" dxfId="93" priority="150">
      <formula>LEN(TRIM(AG58))=0</formula>
    </cfRule>
  </conditionalFormatting>
  <conditionalFormatting sqref="I111:S111 AF111">
    <cfRule type="containsBlanks" dxfId="92" priority="149">
      <formula>LEN(TRIM(I111))=0</formula>
    </cfRule>
  </conditionalFormatting>
  <conditionalFormatting sqref="U111:AE111">
    <cfRule type="containsBlanks" dxfId="91" priority="148">
      <formula>LEN(TRIM(U111))=0</formula>
    </cfRule>
  </conditionalFormatting>
  <conditionalFormatting sqref="AG111:AQ111">
    <cfRule type="containsBlanks" dxfId="90" priority="147">
      <formula>LEN(TRIM(AG111))=0</formula>
    </cfRule>
  </conditionalFormatting>
  <conditionalFormatting sqref="AG211:AI211 AO211:AQ211">
    <cfRule type="containsText" dxfId="89" priority="138" operator="containsText" text="Ime i prezime, funkcija">
      <formula>NOT(ISERROR(SEARCH("Ime i prezime, funkcija",AG211)))</formula>
    </cfRule>
  </conditionalFormatting>
  <conditionalFormatting sqref="I43:S44 I37:S41 I34:S34 I32:S32 I29:S30 I24:S27 I20:S22">
    <cfRule type="containsBlanks" dxfId="88" priority="134">
      <formula>LEN(TRIM(I20))=0</formula>
    </cfRule>
  </conditionalFormatting>
  <conditionalFormatting sqref="U24:AE24">
    <cfRule type="containsBlanks" dxfId="87" priority="119">
      <formula>LEN(TRIM(U24))=0</formula>
    </cfRule>
  </conditionalFormatting>
  <conditionalFormatting sqref="U44:AE44">
    <cfRule type="containsBlanks" dxfId="86" priority="105">
      <formula>LEN(TRIM(U44))=0</formula>
    </cfRule>
  </conditionalFormatting>
  <conditionalFormatting sqref="U20:AE20">
    <cfRule type="containsBlanks" dxfId="85" priority="122">
      <formula>LEN(TRIM(U20))=0</formula>
    </cfRule>
  </conditionalFormatting>
  <conditionalFormatting sqref="U21:AE21">
    <cfRule type="containsBlanks" dxfId="84" priority="121">
      <formula>LEN(TRIM(U21))=0</formula>
    </cfRule>
  </conditionalFormatting>
  <conditionalFormatting sqref="U22:AE22">
    <cfRule type="containsBlanks" dxfId="83" priority="120">
      <formula>LEN(TRIM(U22))=0</formula>
    </cfRule>
  </conditionalFormatting>
  <conditionalFormatting sqref="U25:AE25">
    <cfRule type="containsBlanks" dxfId="82" priority="118">
      <formula>LEN(TRIM(U25))=0</formula>
    </cfRule>
  </conditionalFormatting>
  <conditionalFormatting sqref="U26:AE26">
    <cfRule type="containsBlanks" dxfId="81" priority="117">
      <formula>LEN(TRIM(U26))=0</formula>
    </cfRule>
  </conditionalFormatting>
  <conditionalFormatting sqref="U43:AE43">
    <cfRule type="containsBlanks" dxfId="80" priority="104">
      <formula>LEN(TRIM(U43))=0</formula>
    </cfRule>
  </conditionalFormatting>
  <conditionalFormatting sqref="U27:AE27">
    <cfRule type="containsBlanks" dxfId="79" priority="116">
      <formula>LEN(TRIM(U27))=0</formula>
    </cfRule>
  </conditionalFormatting>
  <conditionalFormatting sqref="U29:AE29">
    <cfRule type="containsBlanks" dxfId="78" priority="115">
      <formula>LEN(TRIM(U29))=0</formula>
    </cfRule>
  </conditionalFormatting>
  <conditionalFormatting sqref="U30:AE30">
    <cfRule type="containsBlanks" dxfId="77" priority="114">
      <formula>LEN(TRIM(U30))=0</formula>
    </cfRule>
  </conditionalFormatting>
  <conditionalFormatting sqref="U32:AE32">
    <cfRule type="containsBlanks" dxfId="76" priority="113">
      <formula>LEN(TRIM(U32))=0</formula>
    </cfRule>
  </conditionalFormatting>
  <conditionalFormatting sqref="U34:AE34">
    <cfRule type="containsBlanks" dxfId="75" priority="112">
      <formula>LEN(TRIM(U34))=0</formula>
    </cfRule>
  </conditionalFormatting>
  <conditionalFormatting sqref="U37:AE37">
    <cfRule type="containsBlanks" dxfId="74" priority="111">
      <formula>LEN(TRIM(U37))=0</formula>
    </cfRule>
  </conditionalFormatting>
  <conditionalFormatting sqref="U38:AE38">
    <cfRule type="containsBlanks" dxfId="73" priority="110">
      <formula>LEN(TRIM(U38))=0</formula>
    </cfRule>
  </conditionalFormatting>
  <conditionalFormatting sqref="U39:AE39">
    <cfRule type="containsBlanks" dxfId="72" priority="109">
      <formula>LEN(TRIM(U39))=0</formula>
    </cfRule>
  </conditionalFormatting>
  <conditionalFormatting sqref="U41:AE41">
    <cfRule type="containsBlanks" dxfId="71" priority="108">
      <formula>LEN(TRIM(U41))=0</formula>
    </cfRule>
  </conditionalFormatting>
  <conditionalFormatting sqref="U40:AE40">
    <cfRule type="containsBlanks" dxfId="70" priority="107">
      <formula>LEN(TRIM(U40))=0</formula>
    </cfRule>
  </conditionalFormatting>
  <conditionalFormatting sqref="I94:T94">
    <cfRule type="containsBlanks" dxfId="69" priority="81">
      <formula>LEN(TRIM(I94))=0</formula>
    </cfRule>
  </conditionalFormatting>
  <conditionalFormatting sqref="I87:T89">
    <cfRule type="containsBlanks" dxfId="68" priority="80">
      <formula>LEN(TRIM(I87))=0</formula>
    </cfRule>
  </conditionalFormatting>
  <conditionalFormatting sqref="I91:S93">
    <cfRule type="containsBlanks" dxfId="67" priority="79">
      <formula>LEN(TRIM(I91))=0</formula>
    </cfRule>
  </conditionalFormatting>
  <conditionalFormatting sqref="T91:T93">
    <cfRule type="containsBlanks" dxfId="66" priority="78">
      <formula>LEN(TRIM(T91))=0</formula>
    </cfRule>
  </conditionalFormatting>
  <conditionalFormatting sqref="T87:T89 T91:T94">
    <cfRule type="notContainsBlanks" dxfId="65" priority="71">
      <formula>LEN(TRIM(T87))&gt;0</formula>
    </cfRule>
  </conditionalFormatting>
  <conditionalFormatting sqref="AF20">
    <cfRule type="containsBlanks" dxfId="64" priority="70">
      <formula>LEN(TRIM(AF20))=0</formula>
    </cfRule>
  </conditionalFormatting>
  <conditionalFormatting sqref="AG20:AQ20">
    <cfRule type="containsBlanks" dxfId="63" priority="69">
      <formula>LEN(TRIM(AG20))=0</formula>
    </cfRule>
  </conditionalFormatting>
  <conditionalFormatting sqref="AF21">
    <cfRule type="containsBlanks" dxfId="62" priority="68">
      <formula>LEN(TRIM(AF21))=0</formula>
    </cfRule>
  </conditionalFormatting>
  <conditionalFormatting sqref="AG21:AQ21">
    <cfRule type="containsBlanks" dxfId="61" priority="67">
      <formula>LEN(TRIM(AG21))=0</formula>
    </cfRule>
  </conditionalFormatting>
  <conditionalFormatting sqref="AF22">
    <cfRule type="containsBlanks" dxfId="60" priority="66">
      <formula>LEN(TRIM(AF22))=0</formula>
    </cfRule>
  </conditionalFormatting>
  <conditionalFormatting sqref="AG22:AQ22">
    <cfRule type="containsBlanks" dxfId="59" priority="65">
      <formula>LEN(TRIM(AG22))=0</formula>
    </cfRule>
  </conditionalFormatting>
  <conditionalFormatting sqref="AF24">
    <cfRule type="containsBlanks" dxfId="58" priority="62">
      <formula>LEN(TRIM(AF24))=0</formula>
    </cfRule>
  </conditionalFormatting>
  <conditionalFormatting sqref="AG24:AQ24">
    <cfRule type="containsBlanks" dxfId="57" priority="61">
      <formula>LEN(TRIM(AG24))=0</formula>
    </cfRule>
  </conditionalFormatting>
  <conditionalFormatting sqref="AF25">
    <cfRule type="containsBlanks" dxfId="56" priority="60">
      <formula>LEN(TRIM(AF25))=0</formula>
    </cfRule>
  </conditionalFormatting>
  <conditionalFormatting sqref="AG25:AQ25">
    <cfRule type="containsBlanks" dxfId="55" priority="59">
      <formula>LEN(TRIM(AG25))=0</formula>
    </cfRule>
  </conditionalFormatting>
  <conditionalFormatting sqref="AF26">
    <cfRule type="containsBlanks" dxfId="54" priority="58">
      <formula>LEN(TRIM(AF26))=0</formula>
    </cfRule>
  </conditionalFormatting>
  <conditionalFormatting sqref="AG26:AQ26">
    <cfRule type="containsBlanks" dxfId="53" priority="57">
      <formula>LEN(TRIM(AG26))=0</formula>
    </cfRule>
  </conditionalFormatting>
  <conditionalFormatting sqref="AF27">
    <cfRule type="containsBlanks" dxfId="52" priority="56">
      <formula>LEN(TRIM(AF27))=0</formula>
    </cfRule>
  </conditionalFormatting>
  <conditionalFormatting sqref="AG27:AQ27">
    <cfRule type="containsBlanks" dxfId="51" priority="55">
      <formula>LEN(TRIM(AG27))=0</formula>
    </cfRule>
  </conditionalFormatting>
  <conditionalFormatting sqref="AF29">
    <cfRule type="containsBlanks" dxfId="50" priority="54">
      <formula>LEN(TRIM(AF29))=0</formula>
    </cfRule>
  </conditionalFormatting>
  <conditionalFormatting sqref="AG29:AQ29">
    <cfRule type="containsBlanks" dxfId="49" priority="53">
      <formula>LEN(TRIM(AG29))=0</formula>
    </cfRule>
  </conditionalFormatting>
  <conditionalFormatting sqref="AF30">
    <cfRule type="containsBlanks" dxfId="48" priority="52">
      <formula>LEN(TRIM(AF30))=0</formula>
    </cfRule>
  </conditionalFormatting>
  <conditionalFormatting sqref="AG30:AQ30">
    <cfRule type="containsBlanks" dxfId="47" priority="51">
      <formula>LEN(TRIM(AG30))=0</formula>
    </cfRule>
  </conditionalFormatting>
  <conditionalFormatting sqref="AF32">
    <cfRule type="containsBlanks" dxfId="46" priority="50">
      <formula>LEN(TRIM(AF32))=0</formula>
    </cfRule>
  </conditionalFormatting>
  <conditionalFormatting sqref="AG32:AQ32">
    <cfRule type="containsBlanks" dxfId="45" priority="49">
      <formula>LEN(TRIM(AG32))=0</formula>
    </cfRule>
  </conditionalFormatting>
  <conditionalFormatting sqref="AF34">
    <cfRule type="containsBlanks" dxfId="44" priority="48">
      <formula>LEN(TRIM(AF34))=0</formula>
    </cfRule>
  </conditionalFormatting>
  <conditionalFormatting sqref="AG34:AQ34">
    <cfRule type="containsBlanks" dxfId="43" priority="47">
      <formula>LEN(TRIM(AG34))=0</formula>
    </cfRule>
  </conditionalFormatting>
  <conditionalFormatting sqref="AF37">
    <cfRule type="containsBlanks" dxfId="42" priority="46">
      <formula>LEN(TRIM(AF37))=0</formula>
    </cfRule>
  </conditionalFormatting>
  <conditionalFormatting sqref="AG37:AQ37">
    <cfRule type="containsBlanks" dxfId="41" priority="45">
      <formula>LEN(TRIM(AG37))=0</formula>
    </cfRule>
  </conditionalFormatting>
  <conditionalFormatting sqref="AF38">
    <cfRule type="containsBlanks" dxfId="40" priority="44">
      <formula>LEN(TRIM(AF38))=0</formula>
    </cfRule>
  </conditionalFormatting>
  <conditionalFormatting sqref="AG38:AQ38">
    <cfRule type="containsBlanks" dxfId="39" priority="43">
      <formula>LEN(TRIM(AG38))=0</formula>
    </cfRule>
  </conditionalFormatting>
  <conditionalFormatting sqref="AF39">
    <cfRule type="containsBlanks" dxfId="38" priority="42">
      <formula>LEN(TRIM(AF39))=0</formula>
    </cfRule>
  </conditionalFormatting>
  <conditionalFormatting sqref="AG39:AQ39">
    <cfRule type="containsBlanks" dxfId="37" priority="41">
      <formula>LEN(TRIM(AG39))=0</formula>
    </cfRule>
  </conditionalFormatting>
  <conditionalFormatting sqref="AF40">
    <cfRule type="containsBlanks" dxfId="36" priority="40">
      <formula>LEN(TRIM(AF40))=0</formula>
    </cfRule>
  </conditionalFormatting>
  <conditionalFormatting sqref="AG40:AQ40">
    <cfRule type="containsBlanks" dxfId="35" priority="39">
      <formula>LEN(TRIM(AG40))=0</formula>
    </cfRule>
  </conditionalFormatting>
  <conditionalFormatting sqref="AF41">
    <cfRule type="containsBlanks" dxfId="34" priority="38">
      <formula>LEN(TRIM(AF41))=0</formula>
    </cfRule>
  </conditionalFormatting>
  <conditionalFormatting sqref="AG41:AQ41">
    <cfRule type="containsBlanks" dxfId="33" priority="37">
      <formula>LEN(TRIM(AG41))=0</formula>
    </cfRule>
  </conditionalFormatting>
  <conditionalFormatting sqref="AF43">
    <cfRule type="containsBlanks" dxfId="32" priority="36">
      <formula>LEN(TRIM(AF43))=0</formula>
    </cfRule>
  </conditionalFormatting>
  <conditionalFormatting sqref="AG43:AQ43">
    <cfRule type="containsBlanks" dxfId="31" priority="35">
      <formula>LEN(TRIM(AG43))=0</formula>
    </cfRule>
  </conditionalFormatting>
  <conditionalFormatting sqref="AF44">
    <cfRule type="containsBlanks" dxfId="30" priority="34">
      <formula>LEN(TRIM(AF44))=0</formula>
    </cfRule>
  </conditionalFormatting>
  <conditionalFormatting sqref="AG44:AQ44">
    <cfRule type="containsBlanks" dxfId="29" priority="33">
      <formula>LEN(TRIM(AG44))=0</formula>
    </cfRule>
  </conditionalFormatting>
  <conditionalFormatting sqref="AF87">
    <cfRule type="containsBlanks" dxfId="28" priority="32">
      <formula>LEN(TRIM(AF87))=0</formula>
    </cfRule>
  </conditionalFormatting>
  <conditionalFormatting sqref="AG87:AQ87">
    <cfRule type="containsBlanks" dxfId="27" priority="31">
      <formula>LEN(TRIM(AG87))=0</formula>
    </cfRule>
  </conditionalFormatting>
  <conditionalFormatting sqref="AF88">
    <cfRule type="containsBlanks" dxfId="26" priority="30">
      <formula>LEN(TRIM(AF88))=0</formula>
    </cfRule>
  </conditionalFormatting>
  <conditionalFormatting sqref="AG88:AQ88">
    <cfRule type="containsBlanks" dxfId="25" priority="29">
      <formula>LEN(TRIM(AG88))=0</formula>
    </cfRule>
  </conditionalFormatting>
  <conditionalFormatting sqref="AF89">
    <cfRule type="containsBlanks" dxfId="24" priority="26">
      <formula>LEN(TRIM(AF89))=0</formula>
    </cfRule>
  </conditionalFormatting>
  <conditionalFormatting sqref="AG89:AQ89">
    <cfRule type="containsBlanks" dxfId="23" priority="25">
      <formula>LEN(TRIM(AG89))=0</formula>
    </cfRule>
  </conditionalFormatting>
  <conditionalFormatting sqref="AF91">
    <cfRule type="containsBlanks" dxfId="22" priority="24">
      <formula>LEN(TRIM(AF91))=0</formula>
    </cfRule>
  </conditionalFormatting>
  <conditionalFormatting sqref="AG91:AQ91">
    <cfRule type="containsBlanks" dxfId="21" priority="23">
      <formula>LEN(TRIM(AG91))=0</formula>
    </cfRule>
  </conditionalFormatting>
  <conditionalFormatting sqref="AF92">
    <cfRule type="containsBlanks" dxfId="20" priority="22">
      <formula>LEN(TRIM(AF92))=0</formula>
    </cfRule>
  </conditionalFormatting>
  <conditionalFormatting sqref="AG92:AQ92">
    <cfRule type="containsBlanks" dxfId="19" priority="21">
      <formula>LEN(TRIM(AG92))=0</formula>
    </cfRule>
  </conditionalFormatting>
  <conditionalFormatting sqref="AF93">
    <cfRule type="containsBlanks" dxfId="18" priority="20">
      <formula>LEN(TRIM(AF93))=0</formula>
    </cfRule>
  </conditionalFormatting>
  <conditionalFormatting sqref="AG93:AQ93">
    <cfRule type="containsBlanks" dxfId="17" priority="19">
      <formula>LEN(TRIM(AG93))=0</formula>
    </cfRule>
  </conditionalFormatting>
  <conditionalFormatting sqref="AF94">
    <cfRule type="containsBlanks" dxfId="16" priority="18">
      <formula>LEN(TRIM(AF94))=0</formula>
    </cfRule>
  </conditionalFormatting>
  <conditionalFormatting sqref="AG94:AQ94">
    <cfRule type="containsBlanks" dxfId="15" priority="17">
      <formula>LEN(TRIM(AG94))=0</formula>
    </cfRule>
  </conditionalFormatting>
  <conditionalFormatting sqref="U87:AE87">
    <cfRule type="containsBlanks" dxfId="14" priority="16">
      <formula>LEN(TRIM(U87))=0</formula>
    </cfRule>
  </conditionalFormatting>
  <conditionalFormatting sqref="U88:AE88">
    <cfRule type="containsBlanks" dxfId="13" priority="15">
      <formula>LEN(TRIM(U88))=0</formula>
    </cfRule>
  </conditionalFormatting>
  <conditionalFormatting sqref="U89:AE89">
    <cfRule type="containsBlanks" dxfId="12" priority="14">
      <formula>LEN(TRIM(U89))=0</formula>
    </cfRule>
  </conditionalFormatting>
  <conditionalFormatting sqref="U91:AE91">
    <cfRule type="containsBlanks" dxfId="11" priority="13">
      <formula>LEN(TRIM(U91))=0</formula>
    </cfRule>
  </conditionalFormatting>
  <conditionalFormatting sqref="U92:AE92">
    <cfRule type="containsBlanks" dxfId="10" priority="12">
      <formula>LEN(TRIM(U92))=0</formula>
    </cfRule>
  </conditionalFormatting>
  <conditionalFormatting sqref="U93:AE93">
    <cfRule type="containsBlanks" dxfId="9" priority="11">
      <formula>LEN(TRIM(U93))=0</formula>
    </cfRule>
  </conditionalFormatting>
  <conditionalFormatting sqref="U94:AE94">
    <cfRule type="containsBlanks" dxfId="8" priority="10">
      <formula>LEN(TRIM(U94))=0</formula>
    </cfRule>
  </conditionalFormatting>
  <conditionalFormatting sqref="AF194 T194">
    <cfRule type="containsBlanks" dxfId="7" priority="8">
      <formula>LEN(TRIM(T194))=0</formula>
    </cfRule>
  </conditionalFormatting>
  <conditionalFormatting sqref="I194:S194">
    <cfRule type="containsBlanks" dxfId="6" priority="9">
      <formula>LEN(TRIM(I194))=0</formula>
    </cfRule>
  </conditionalFormatting>
  <conditionalFormatting sqref="U194:AE194">
    <cfRule type="containsBlanks" dxfId="5" priority="7">
      <formula>LEN(TRIM(U194))=0</formula>
    </cfRule>
  </conditionalFormatting>
  <conditionalFormatting sqref="AG194:AQ194">
    <cfRule type="containsBlanks" dxfId="4" priority="6">
      <formula>LEN(TRIM(AG194))=0</formula>
    </cfRule>
  </conditionalFormatting>
  <conditionalFormatting sqref="AF182 T182">
    <cfRule type="containsBlanks" dxfId="3" priority="3">
      <formula>LEN(TRIM(T182))=0</formula>
    </cfRule>
  </conditionalFormatting>
  <conditionalFormatting sqref="I182:S182">
    <cfRule type="containsBlanks" dxfId="2" priority="4">
      <formula>LEN(TRIM(I182))=0</formula>
    </cfRule>
  </conditionalFormatting>
  <conditionalFormatting sqref="U182:AE182">
    <cfRule type="containsBlanks" dxfId="1" priority="2">
      <formula>LEN(TRIM(U182))=0</formula>
    </cfRule>
  </conditionalFormatting>
  <conditionalFormatting sqref="AG182:AQ182">
    <cfRule type="containsBlanks" dxfId="0" priority="1">
      <formula>LEN(TRIM(AG182))=0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10"/>
    <dataValidation allowBlank="1" showInputMessage="1" showErrorMessage="1" promptTitle="POTPIS ODGOVORNE OSOBE" prompt="_x000a_Mjesto za vlastoručni potpis_x000a_- ispod crte upisati puno ime i prezime te funkciju odgovorne osobe" sqref="AO210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96" max="42" man="1"/>
    <brk id="129" max="42" man="1"/>
    <brk id="163" max="42" man="1"/>
    <brk id="208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Windows korisnik</cp:lastModifiedBy>
  <cp:lastPrinted>2019-02-20T07:58:29Z</cp:lastPrinted>
  <dcterms:created xsi:type="dcterms:W3CDTF">2015-09-21T13:15:47Z</dcterms:created>
  <dcterms:modified xsi:type="dcterms:W3CDTF">2019-05-27T05:49:50Z</dcterms:modified>
</cp:coreProperties>
</file>